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0860" windowHeight="432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【05】一般公共预算支出!$A$1:$E$56</definedName>
    <definedName name="_xlnm.Print_Area" localSheetId="5">【06】一般公共预算基本支出!$A$1:$E$154</definedName>
    <definedName name="_xlnm.Print_Area" localSheetId="6">【07】政府性基金支出!$A$1:$E$12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25725"/>
</workbook>
</file>

<file path=xl/calcChain.xml><?xml version="1.0" encoding="utf-8"?>
<calcChain xmlns="http://schemas.openxmlformats.org/spreadsheetml/2006/main">
  <c r="E29" i="5"/>
  <c r="E23" s="1"/>
  <c r="C23" s="1"/>
  <c r="E6"/>
  <c r="C42"/>
  <c r="C43"/>
  <c r="C44"/>
  <c r="C45"/>
  <c r="C24"/>
  <c r="C25"/>
  <c r="C26"/>
  <c r="C27"/>
  <c r="C28"/>
  <c r="C29"/>
  <c r="E41"/>
  <c r="C41" s="1"/>
  <c r="E40"/>
  <c r="E39"/>
  <c r="E38"/>
  <c r="C38" s="1"/>
  <c r="D6"/>
  <c r="C7"/>
  <c r="C8"/>
  <c r="C9"/>
  <c r="C10"/>
  <c r="C11"/>
  <c r="C12"/>
  <c r="C13"/>
  <c r="C14"/>
  <c r="C15"/>
  <c r="C16"/>
  <c r="C17"/>
  <c r="C18"/>
  <c r="C19"/>
  <c r="C20"/>
  <c r="C21"/>
  <c r="C22"/>
  <c r="C30"/>
  <c r="C31"/>
  <c r="C32"/>
  <c r="C33"/>
  <c r="C34"/>
  <c r="C35"/>
  <c r="C36"/>
  <c r="C37"/>
  <c r="C39"/>
  <c r="C40"/>
  <c r="C46"/>
  <c r="C47"/>
  <c r="C48"/>
  <c r="C49"/>
  <c r="C50"/>
  <c r="C51"/>
  <c r="C52"/>
  <c r="C53"/>
  <c r="C54"/>
  <c r="C55"/>
  <c r="C56"/>
  <c r="H22" i="4"/>
  <c r="I22"/>
  <c r="H7"/>
  <c r="H8"/>
  <c r="H9"/>
  <c r="H10"/>
  <c r="H11"/>
  <c r="H12"/>
  <c r="H13"/>
  <c r="H14"/>
  <c r="H15"/>
  <c r="H16"/>
  <c r="H17"/>
  <c r="H18"/>
  <c r="H6"/>
  <c r="H23"/>
  <c r="H24"/>
  <c r="H25"/>
  <c r="H26"/>
  <c r="H27"/>
  <c r="H28"/>
  <c r="H29"/>
  <c r="H30"/>
  <c r="H31"/>
  <c r="H32"/>
  <c r="J22"/>
  <c r="I24"/>
  <c r="I15"/>
  <c r="I13"/>
  <c r="F36"/>
  <c r="D36" s="1"/>
  <c r="F34"/>
  <c r="D34" s="1"/>
  <c r="E36"/>
  <c r="E34"/>
  <c r="E14"/>
  <c r="D14"/>
  <c r="F12" i="3"/>
  <c r="F13"/>
  <c r="E13" s="1"/>
  <c r="F15"/>
  <c r="E15" s="1"/>
  <c r="F16"/>
  <c r="E16" s="1"/>
  <c r="F17"/>
  <c r="F14"/>
  <c r="F18"/>
  <c r="E18" s="1"/>
  <c r="F19"/>
  <c r="E19" s="1"/>
  <c r="F20"/>
  <c r="F21"/>
  <c r="L17"/>
  <c r="J17" s="1"/>
  <c r="F11"/>
  <c r="E11" s="1"/>
  <c r="J16"/>
  <c r="J14"/>
  <c r="J18"/>
  <c r="J19"/>
  <c r="J20"/>
  <c r="J21"/>
  <c r="J15"/>
  <c r="G10"/>
  <c r="H10"/>
  <c r="I10"/>
  <c r="K10"/>
  <c r="K9" s="1"/>
  <c r="K8" s="1"/>
  <c r="C9" i="2"/>
  <c r="C10"/>
  <c r="C11"/>
  <c r="C8"/>
  <c r="F13" i="1"/>
  <c r="D14"/>
  <c r="F26"/>
  <c r="F15"/>
  <c r="F12"/>
  <c r="E20" i="3" l="1"/>
  <c r="E17"/>
  <c r="E21"/>
  <c r="E14"/>
  <c r="E10" s="1"/>
  <c r="F10"/>
  <c r="E12"/>
  <c r="C6" i="5"/>
  <c r="L10" i="3"/>
  <c r="L9" s="1"/>
  <c r="L8" s="1"/>
  <c r="J10"/>
  <c r="J9" s="1"/>
  <c r="J8" s="1"/>
  <c r="E9" l="1"/>
  <c r="E8"/>
</calcChain>
</file>

<file path=xl/sharedStrings.xml><?xml version="1.0" encoding="utf-8"?>
<sst xmlns="http://schemas.openxmlformats.org/spreadsheetml/2006/main" count="699" uniqueCount="373">
  <si>
    <t>人员支出</t>
    <phoneticPr fontId="5" type="noConversion"/>
  </si>
  <si>
    <t>日常公用支出</t>
    <phoneticPr fontId="5" type="noConversion"/>
  </si>
  <si>
    <r>
      <t>0</t>
    </r>
    <r>
      <rPr>
        <sz val="10"/>
        <color indexed="8"/>
        <rFont val="宋体"/>
        <family val="3"/>
        <charset val="134"/>
      </rPr>
      <t>6表</t>
    </r>
    <phoneticPr fontId="5" type="noConversion"/>
  </si>
  <si>
    <t>2021年一般公共预算基本支出情况表</t>
    <phoneticPr fontId="5" type="noConversion"/>
  </si>
  <si>
    <t>经济分类科目（到款级）</t>
    <phoneticPr fontId="5" type="noConversion"/>
  </si>
  <si>
    <t>预算数</t>
    <phoneticPr fontId="5" type="noConversion"/>
  </si>
  <si>
    <t>科目编码</t>
    <phoneticPr fontId="5" type="noConversion"/>
  </si>
  <si>
    <t>科目名称</t>
    <phoneticPr fontId="5" type="noConversion"/>
  </si>
  <si>
    <r>
      <t>0</t>
    </r>
    <r>
      <rPr>
        <sz val="10"/>
        <color indexed="8"/>
        <rFont val="宋体"/>
        <family val="3"/>
        <charset val="134"/>
      </rPr>
      <t>8表</t>
    </r>
    <phoneticPr fontId="5" type="noConversion"/>
  </si>
  <si>
    <t>2021年财政拨款“三公”经费支出情况表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</si>
  <si>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其中：公务用车运行维护费</t>
    </r>
    <phoneticPr fontId="5" type="noConversion"/>
  </si>
  <si>
    <r>
      <t xml:space="preserve">  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公务用车购置费</t>
    </r>
    <phoneticPr fontId="5" type="noConversion"/>
  </si>
  <si>
    <r>
      <t>0</t>
    </r>
    <r>
      <rPr>
        <sz val="10"/>
        <color indexed="8"/>
        <rFont val="宋体"/>
        <family val="3"/>
        <charset val="134"/>
      </rPr>
      <t>5表</t>
    </r>
    <phoneticPr fontId="5" type="noConversion"/>
  </si>
  <si>
    <t>2021年一般公共预算支出情况表</t>
    <phoneticPr fontId="5" type="noConversion"/>
  </si>
  <si>
    <t>功能分类科目（到项级）</t>
    <phoneticPr fontId="5" type="noConversion"/>
  </si>
  <si>
    <t xml:space="preserve">  30218</t>
  </si>
  <si>
    <t xml:space="preserve">  专用材料费</t>
  </si>
  <si>
    <t>填报单位:鄂州市疾病预防控制中心</t>
    <phoneticPr fontId="10" type="noConversion"/>
  </si>
  <si>
    <t xml:space="preserve">  606008</t>
  </si>
  <si>
    <t xml:space="preserve">    鄂州市疾病预防控制中心</t>
  </si>
  <si>
    <t>事业单位离退休</t>
  </si>
  <si>
    <t>疾病预防控制机构</t>
  </si>
  <si>
    <t>卫生监督机构</t>
  </si>
  <si>
    <t>重大公共卫生服务</t>
  </si>
  <si>
    <t>填报单位:鄂州市疾病预防控制中心</t>
    <phoneticPr fontId="5" type="noConversion"/>
  </si>
  <si>
    <t>04表</t>
    <phoneticPr fontId="5" type="noConversion"/>
  </si>
  <si>
    <t>2021年财政拨款收支总体情况表</t>
    <phoneticPr fontId="5" type="noConversion"/>
  </si>
  <si>
    <t>项目(按功能分类)</t>
    <phoneticPr fontId="5" type="noConversion"/>
  </si>
  <si>
    <t>项目(按支出性质及经济分类)</t>
    <phoneticPr fontId="5" type="noConversion"/>
  </si>
  <si>
    <t>人员支出</t>
    <phoneticPr fontId="5" type="noConversion"/>
  </si>
  <si>
    <t xml:space="preserve">    工资福利支出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</si>
  <si>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5" type="noConversion"/>
  </si>
  <si>
    <t>日常公用支出</t>
    <phoneticPr fontId="5" type="noConversion"/>
  </si>
  <si>
    <t xml:space="preserve">    商品和服务支出</t>
    <phoneticPr fontId="5" type="noConversion"/>
  </si>
  <si>
    <t>七、【207】文化旅游体育与传媒支出</t>
    <phoneticPr fontId="5" type="noConversion"/>
  </si>
  <si>
    <t>行政事业项目</t>
    <phoneticPr fontId="5" type="noConversion"/>
  </si>
  <si>
    <t>九、【210】卫生健康支出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</si>
  <si>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5" type="noConversion"/>
  </si>
  <si>
    <t>十、【211】节能环保支出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</si>
  <si>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5" type="noConversion"/>
  </si>
  <si>
    <t>十一、【212】城乡社区支出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</si>
  <si>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5" type="noConversion"/>
  </si>
  <si>
    <t>十二、【213】农林水支出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</si>
  <si>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5" type="noConversion"/>
  </si>
  <si>
    <t>十三、【214】交通运输支出</t>
    <phoneticPr fontId="5" type="noConversion"/>
  </si>
  <si>
    <t>基本建设项目</t>
    <phoneticPr fontId="5" type="noConversion"/>
  </si>
  <si>
    <t>十四、【215】资源勘探工业信息等支出</t>
    <phoneticPr fontId="5" type="noConversion"/>
  </si>
  <si>
    <t>十五、【216】商业服务业等支出</t>
    <phoneticPr fontId="5" type="noConversion"/>
  </si>
  <si>
    <t>十六、【217】金融支出</t>
    <phoneticPr fontId="5" type="noConversion"/>
  </si>
  <si>
    <t>十七、【219】援助其他地区支出</t>
    <phoneticPr fontId="5" type="noConversion"/>
  </si>
  <si>
    <t>十八、【220】自然资源海洋气象等支出</t>
    <phoneticPr fontId="5" type="noConversion"/>
  </si>
  <si>
    <t>十九、【221】住房保障支出</t>
    <phoneticPr fontId="5" type="noConversion"/>
  </si>
  <si>
    <t>二十、【222】粮油物资储备支出</t>
    <phoneticPr fontId="5" type="noConversion"/>
  </si>
  <si>
    <t>二十一、【224】灾害防治及应急管理支出</t>
    <phoneticPr fontId="5" type="noConversion"/>
  </si>
  <si>
    <t>二十三、【229】其他支出</t>
    <phoneticPr fontId="5" type="noConversion"/>
  </si>
  <si>
    <t>二十四、【230】转移性支出</t>
    <phoneticPr fontId="5" type="noConversion"/>
  </si>
  <si>
    <t>二十五、【231】债务还本支出</t>
    <phoneticPr fontId="5" type="noConversion"/>
  </si>
  <si>
    <t>二十六、【232】债务付息支出</t>
    <phoneticPr fontId="5" type="noConversion"/>
  </si>
  <si>
    <t>二十七、【233】债务发行费用支出</t>
    <phoneticPr fontId="5" type="noConversion"/>
  </si>
  <si>
    <t>二十八、【234】抗疫特别国债安排的支出</t>
    <phoneticPr fontId="5" type="noConversion"/>
  </si>
  <si>
    <t xml:space="preserve">        606008</t>
  </si>
  <si>
    <t xml:space="preserve">          鄂州市疾病预防控制中心</t>
  </si>
  <si>
    <t xml:space="preserve">    2080502</t>
  </si>
  <si>
    <t xml:space="preserve">    事业单位离退休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</si>
  <si>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</si>
  <si>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</si>
  <si>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</si>
  <si>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</si>
  <si>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</si>
  <si>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</si>
  <si>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2100409</t>
  </si>
  <si>
    <t xml:space="preserve">    重大公共卫生服务</t>
  </si>
  <si>
    <t>填报单位:鄂州市疾病预防控制中心</t>
    <phoneticPr fontId="10" type="noConversion"/>
  </si>
  <si>
    <t xml:space="preserve">      606008</t>
  </si>
  <si>
    <t xml:space="preserve">        鄂州市疾病预防控制中心</t>
  </si>
  <si>
    <t xml:space="preserve">  3019901</t>
  </si>
  <si>
    <t xml:space="preserve">  其他人员工资及津补贴</t>
  </si>
  <si>
    <t xml:space="preserve">  3019902</t>
  </si>
  <si>
    <t xml:space="preserve">  其他人员上年奖励</t>
  </si>
  <si>
    <t xml:space="preserve">  3019903</t>
  </si>
  <si>
    <t xml:space="preserve">  其他人员第十三月绩效</t>
  </si>
  <si>
    <t xml:space="preserve">  30204</t>
  </si>
  <si>
    <t xml:space="preserve">  手续费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</si>
  <si>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</si>
  <si>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</si>
  <si>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</si>
  <si>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</si>
  <si>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</si>
  <si>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</si>
  <si>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</si>
  <si>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</si>
  <si>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31007</t>
  </si>
  <si>
    <t xml:space="preserve">  信息网络及软件购置更新</t>
  </si>
  <si>
    <t>填报单位:鄂州市疾病预防控制中心</t>
    <phoneticPr fontId="5" type="noConversion"/>
  </si>
  <si>
    <t>填报单位:鄂州市疾病预防控制中心</t>
    <phoneticPr fontId="10" type="noConversion"/>
  </si>
  <si>
    <t>单位：万元</t>
  </si>
  <si>
    <t>本年预算</t>
  </si>
  <si>
    <t>项目(按功能分类)</t>
  </si>
  <si>
    <t>一、财政拨款（补助）</t>
  </si>
  <si>
    <t>一、基本支出</t>
  </si>
  <si>
    <t>一、【201】一般公共服务支出</t>
  </si>
  <si>
    <t>工资福利支出</t>
  </si>
  <si>
    <t>二、【202】外交支出</t>
  </si>
  <si>
    <t>三、【203】国防支出</t>
  </si>
  <si>
    <t>四、【204】公共安全支出</t>
  </si>
  <si>
    <t>二、项目支出</t>
  </si>
  <si>
    <t>五、【205】教育支出</t>
  </si>
  <si>
    <t>六、【206】科学技术支出</t>
  </si>
  <si>
    <t>八、【208】社会保障和就业支出</t>
  </si>
  <si>
    <t xml:space="preserve">         政府性基金拨款</t>
  </si>
  <si>
    <t>五、对附属单位补助支出</t>
  </si>
  <si>
    <t>二十二、【227】预备费</t>
  </si>
  <si>
    <t>总计</t>
  </si>
  <si>
    <t>上年结余、结存</t>
  </si>
  <si>
    <t>财政拨款（补助）</t>
  </si>
  <si>
    <t>事业单位经营收入</t>
  </si>
  <si>
    <t>合计</t>
  </si>
  <si>
    <t>其他结转</t>
  </si>
  <si>
    <t>小计</t>
  </si>
  <si>
    <t>政府性基金拨款</t>
  </si>
  <si>
    <t>专项收入</t>
  </si>
  <si>
    <t>行政事业性收费</t>
  </si>
  <si>
    <t>罚没收入</t>
  </si>
  <si>
    <t>国有资源(资产)有偿使用收入</t>
  </si>
  <si>
    <t>**</t>
  </si>
  <si>
    <t>功能科目编码</t>
  </si>
  <si>
    <t>功能科目名称</t>
  </si>
  <si>
    <t>基本支出</t>
  </si>
  <si>
    <t>项目支出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</si>
  <si>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</si>
  <si>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</si>
  <si>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</si>
  <si>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</si>
  <si>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</si>
  <si>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</si>
  <si>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</si>
  <si>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</si>
  <si>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</si>
  <si>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</si>
  <si>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</si>
  <si>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</si>
  <si>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</si>
  <si>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</si>
  <si>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项    目</t>
  </si>
  <si>
    <t>合    计</t>
  </si>
  <si>
    <t>1、因公出国(境)费用</t>
  </si>
  <si>
    <t>2、公务接待费</t>
  </si>
  <si>
    <t>3、公务用车购置及运行维护费</t>
  </si>
  <si>
    <t>支出经济分类</t>
  </si>
  <si>
    <t>基本支出和项目支出合计</t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</si>
  <si>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</si>
  <si>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</si>
  <si>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</si>
  <si>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</si>
  <si>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</si>
  <si>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</si>
  <si>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</si>
  <si>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</si>
  <si>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</si>
  <si>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</si>
  <si>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>社会保障科</t>
  </si>
  <si>
    <t>606</t>
  </si>
  <si>
    <t xml:space="preserve">  鄂州市卫生健康委员会</t>
  </si>
  <si>
    <t xml:space="preserve">    专户管理的事业收入</t>
    <phoneticPr fontId="5" type="noConversion"/>
  </si>
  <si>
    <t xml:space="preserve">    其他事业收入</t>
    <phoneticPr fontId="5" type="noConversion"/>
  </si>
  <si>
    <t xml:space="preserve">    市级主管部门</t>
    <phoneticPr fontId="5" type="noConversion"/>
  </si>
  <si>
    <t xml:space="preserve">    上级转移支付</t>
    <phoneticPr fontId="5" type="noConversion"/>
  </si>
  <si>
    <t>项目(按支出性质和经济分类)</t>
    <phoneticPr fontId="5" type="noConversion"/>
  </si>
  <si>
    <t>人员支出</t>
    <phoneticPr fontId="5" type="noConversion"/>
  </si>
  <si>
    <t xml:space="preserve">    工资福利支出</t>
    <phoneticPr fontId="5" type="noConversion"/>
  </si>
  <si>
    <t>日常公用支出</t>
    <phoneticPr fontId="5" type="noConversion"/>
  </si>
  <si>
    <t xml:space="preserve">    商品和服务支出</t>
    <phoneticPr fontId="5" type="noConversion"/>
  </si>
  <si>
    <t>三、上缴上级支出</t>
    <phoneticPr fontId="5" type="noConversion"/>
  </si>
  <si>
    <t>四、事业单位经营支出</t>
    <phoneticPr fontId="5" type="noConversion"/>
  </si>
  <si>
    <t>基本建设项目</t>
    <phoneticPr fontId="5" type="noConversion"/>
  </si>
  <si>
    <t>行政事业项目</t>
    <phoneticPr fontId="5" type="noConversion"/>
  </si>
  <si>
    <t>财政拨款结转</t>
    <phoneticPr fontId="5" type="noConversion"/>
  </si>
  <si>
    <t>小计</t>
    <phoneticPr fontId="5" type="noConversion"/>
  </si>
  <si>
    <t>合计</t>
    <phoneticPr fontId="5" type="noConversion"/>
  </si>
  <si>
    <t>其他收入</t>
    <phoneticPr fontId="5" type="noConversion"/>
  </si>
  <si>
    <t>经费拨款</t>
    <phoneticPr fontId="5" type="noConversion"/>
  </si>
  <si>
    <t>事业收入</t>
    <phoneticPr fontId="5" type="noConversion"/>
  </si>
  <si>
    <t>专户管理的事业收入</t>
    <phoneticPr fontId="5" type="noConversion"/>
  </si>
  <si>
    <t>其他事业收入</t>
    <phoneticPr fontId="5" type="noConversion"/>
  </si>
  <si>
    <t>附属单位上缴收入</t>
    <phoneticPr fontId="5" type="noConversion"/>
  </si>
  <si>
    <t>用事业基金弥补收支差额</t>
    <phoneticPr fontId="5" type="noConversion"/>
  </si>
  <si>
    <t>上级补助收入</t>
    <phoneticPr fontId="5" type="noConversion"/>
  </si>
  <si>
    <t>市级主管部门补助</t>
    <phoneticPr fontId="5" type="noConversion"/>
  </si>
  <si>
    <t>上级转移支付</t>
    <phoneticPr fontId="5" type="noConversion"/>
  </si>
  <si>
    <t>其他拨款收入</t>
    <phoneticPr fontId="5" type="noConversion"/>
  </si>
  <si>
    <t>商品和服务支出</t>
    <phoneticPr fontId="5" type="noConversion"/>
  </si>
  <si>
    <t>对个人和家庭的补助支出</t>
    <phoneticPr fontId="5" type="noConversion"/>
  </si>
  <si>
    <t>九、【210】卫生健康支出</t>
    <phoneticPr fontId="5" type="noConversion"/>
  </si>
  <si>
    <t>七、【207】文化旅游体育与传媒支出</t>
    <phoneticPr fontId="5" type="noConversion"/>
  </si>
  <si>
    <t>对附属单位补助支出</t>
    <phoneticPr fontId="5" type="noConversion"/>
  </si>
  <si>
    <t>政府统筹</t>
    <phoneticPr fontId="5" type="noConversion"/>
  </si>
  <si>
    <t>上缴上级支出</t>
    <phoneticPr fontId="5" type="noConversion"/>
  </si>
  <si>
    <t>事业单位经营支出</t>
    <phoneticPr fontId="5" type="noConversion"/>
  </si>
  <si>
    <t>运行维护类项目</t>
    <phoneticPr fontId="5" type="noConversion"/>
  </si>
  <si>
    <t>信息化建设类项目</t>
    <phoneticPr fontId="5" type="noConversion"/>
  </si>
  <si>
    <t>十一、【212】城乡社区支出</t>
    <phoneticPr fontId="5" type="noConversion"/>
  </si>
  <si>
    <t>十二、【213】农林水支出</t>
    <phoneticPr fontId="5" type="noConversion"/>
  </si>
  <si>
    <t>十三、【214】交通运输支出</t>
    <phoneticPr fontId="5" type="noConversion"/>
  </si>
  <si>
    <t>十四、【215】资源勘探工业信息等支出</t>
    <phoneticPr fontId="5" type="noConversion"/>
  </si>
  <si>
    <t>十五、【216】商业服务业等支出</t>
    <phoneticPr fontId="5" type="noConversion"/>
  </si>
  <si>
    <t>十六、【217】金融支出</t>
    <phoneticPr fontId="5" type="noConversion"/>
  </si>
  <si>
    <t>十八、【220】自然资源海洋气象等支出</t>
    <phoneticPr fontId="5" type="noConversion"/>
  </si>
  <si>
    <t>二十、【222】粮油物资储备支出</t>
    <phoneticPr fontId="5" type="noConversion"/>
  </si>
  <si>
    <t>二十三、【229】其他支出</t>
    <phoneticPr fontId="5" type="noConversion"/>
  </si>
  <si>
    <t>二十四、【230】转移性支出</t>
    <phoneticPr fontId="5" type="noConversion"/>
  </si>
  <si>
    <t>二十五、【231】债务还本支出</t>
    <phoneticPr fontId="5" type="noConversion"/>
  </si>
  <si>
    <t>二十六、【232】债务付息支出</t>
    <phoneticPr fontId="5" type="noConversion"/>
  </si>
  <si>
    <t>二十七、【233】债务发行费用支出</t>
    <phoneticPr fontId="5" type="noConversion"/>
  </si>
  <si>
    <t>二、上级补助收入</t>
    <phoneticPr fontId="5" type="noConversion"/>
  </si>
  <si>
    <t>三、事业收入</t>
    <phoneticPr fontId="5" type="noConversion"/>
  </si>
  <si>
    <t>四、事业单位经营收入</t>
    <phoneticPr fontId="5" type="noConversion"/>
  </si>
  <si>
    <t>六、其他收入</t>
    <phoneticPr fontId="5" type="noConversion"/>
  </si>
  <si>
    <t>七、用事业基金弥补收支差额</t>
    <phoneticPr fontId="5" type="noConversion"/>
  </si>
  <si>
    <t>八、上年结余、结存</t>
    <phoneticPr fontId="5" type="noConversion"/>
  </si>
  <si>
    <t xml:space="preserve">    一般公共预算财政拨款（补助）</t>
    <phoneticPr fontId="5" type="noConversion"/>
  </si>
  <si>
    <t xml:space="preserve">     其中：经费拨款</t>
    <phoneticPr fontId="5" type="noConversion"/>
  </si>
  <si>
    <t xml:space="preserve">           行政事业性收费收入</t>
    <phoneticPr fontId="5" type="noConversion"/>
  </si>
  <si>
    <t xml:space="preserve">           其他拨款收入</t>
    <phoneticPr fontId="5" type="noConversion"/>
  </si>
  <si>
    <t>项目</t>
    <phoneticPr fontId="5" type="noConversion"/>
  </si>
  <si>
    <t>收入总计</t>
    <phoneticPr fontId="5" type="noConversion"/>
  </si>
  <si>
    <t>支出总计</t>
    <phoneticPr fontId="5" type="noConversion"/>
  </si>
  <si>
    <t>本年收入合计</t>
    <phoneticPr fontId="5" type="noConversion"/>
  </si>
  <si>
    <t>收入</t>
    <phoneticPr fontId="5" type="noConversion"/>
  </si>
  <si>
    <t>支出</t>
    <phoneticPr fontId="5" type="noConversion"/>
  </si>
  <si>
    <t>预算数</t>
    <phoneticPr fontId="5" type="noConversion"/>
  </si>
  <si>
    <t>单位名称</t>
    <phoneticPr fontId="5" type="noConversion"/>
  </si>
  <si>
    <t>单位编码</t>
    <phoneticPr fontId="5" type="noConversion"/>
  </si>
  <si>
    <t>**</t>
    <phoneticPr fontId="5" type="noConversion"/>
  </si>
  <si>
    <t>经济社会发展类项目</t>
    <phoneticPr fontId="5" type="noConversion"/>
  </si>
  <si>
    <t>二十八、【234】抗疫特别国债安排的支出</t>
    <phoneticPr fontId="5" type="noConversion"/>
  </si>
  <si>
    <t>2021年部门收支总体情况表</t>
    <phoneticPr fontId="5" type="noConversion"/>
  </si>
  <si>
    <t>2021年部门收入总体情况表</t>
    <phoneticPr fontId="5" type="noConversion"/>
  </si>
  <si>
    <t>2021年部门支出总体情况表</t>
    <phoneticPr fontId="5" type="noConversion"/>
  </si>
  <si>
    <t>2021年政府性基金预算支出情况表</t>
    <phoneticPr fontId="5" type="noConversion"/>
  </si>
  <si>
    <t>干部教育</t>
  </si>
  <si>
    <t>机关事业单位基本养老保险缴费支出</t>
  </si>
  <si>
    <t>住房公积金</t>
  </si>
  <si>
    <t>事业单位医疗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</si>
  <si>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</si>
  <si>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</si>
  <si>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</si>
  <si>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</si>
  <si>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</si>
  <si>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</si>
  <si>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</si>
  <si>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606</t>
  </si>
  <si>
    <t xml:space="preserve">        鄂州市卫生健康委员会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</si>
  <si>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</si>
  <si>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</si>
  <si>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</si>
  <si>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</si>
  <si>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</si>
  <si>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</si>
  <si>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</si>
  <si>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</si>
  <si>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</si>
  <si>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</si>
  <si>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</si>
  <si>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</si>
  <si>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</si>
  <si>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</si>
  <si>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</si>
  <si>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</si>
  <si>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</si>
  <si>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</si>
  <si>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301</t>
  </si>
  <si>
    <t xml:space="preserve">  30101</t>
  </si>
  <si>
    <t xml:space="preserve">  基本工资</t>
  </si>
  <si>
    <t xml:space="preserve">    社会保障科</t>
  </si>
  <si>
    <t xml:space="preserve">    606</t>
  </si>
  <si>
    <t xml:space="preserve">      鄂州市卫生健康委员会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</si>
  <si>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</si>
  <si>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</si>
  <si>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</si>
  <si>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</si>
  <si>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</si>
  <si>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</si>
  <si>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</si>
  <si>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</si>
  <si>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</si>
  <si>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</si>
  <si>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</si>
  <si>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</si>
  <si>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</si>
  <si>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</si>
  <si>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</si>
  <si>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</si>
  <si>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</si>
  <si>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</si>
  <si>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</si>
  <si>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</si>
  <si>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</si>
  <si>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</si>
  <si>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</si>
  <si>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</si>
  <si>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</si>
  <si>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</si>
  <si>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</si>
  <si>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</si>
  <si>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</si>
  <si>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</si>
  <si>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</si>
  <si>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</si>
  <si>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</si>
  <si>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</si>
  <si>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</si>
  <si>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</si>
  <si>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</si>
  <si>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</si>
  <si>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</si>
  <si>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</si>
  <si>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</si>
  <si>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</si>
  <si>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</si>
  <si>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</si>
  <si>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</si>
  <si>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</si>
  <si>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</si>
  <si>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</si>
  <si>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</si>
  <si>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</si>
  <si>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</si>
  <si>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</si>
  <si>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</si>
  <si>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</si>
  <si>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</si>
  <si>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r>
      <t>0</t>
    </r>
    <r>
      <rPr>
        <sz val="11"/>
        <color indexed="8"/>
        <rFont val="宋体"/>
        <family val="3"/>
        <charset val="134"/>
      </rPr>
      <t>8表</t>
    </r>
    <phoneticPr fontId="5" type="noConversion"/>
  </si>
  <si>
    <t>功能分类科目（到项级）</t>
    <phoneticPr fontId="5" type="noConversion"/>
  </si>
  <si>
    <t>科目编码</t>
    <phoneticPr fontId="5" type="noConversion"/>
  </si>
  <si>
    <t>科目名称</t>
    <phoneticPr fontId="5" type="noConversion"/>
  </si>
  <si>
    <r>
      <t>0</t>
    </r>
    <r>
      <rPr>
        <sz val="10"/>
        <color indexed="8"/>
        <rFont val="宋体"/>
        <family val="3"/>
        <charset val="134"/>
      </rPr>
      <t>1表</t>
    </r>
    <phoneticPr fontId="5" type="noConversion"/>
  </si>
  <si>
    <r>
      <t xml:space="preserve">                        </t>
    </r>
    <r>
      <rPr>
        <sz val="10"/>
        <rFont val="宋体"/>
        <family val="3"/>
        <charset val="134"/>
      </rPr>
      <t>专项收入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</si>
  <si>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5" type="noConversion"/>
  </si>
  <si>
    <t xml:space="preserve">           罚没收入</t>
    <phoneticPr fontId="5" type="noConversion"/>
  </si>
  <si>
    <t xml:space="preserve">           国有资源(资产)有偿使用收入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</si>
  <si>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5" type="noConversion"/>
  </si>
  <si>
    <t>十、【211】节能环保支出</t>
    <phoneticPr fontId="5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</si>
  <si>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</si>
  <si>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5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</si>
  <si>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5" type="noConversion"/>
  </si>
  <si>
    <t>五、附属单位上缴收入</t>
    <phoneticPr fontId="5" type="noConversion"/>
  </si>
  <si>
    <t>十七、【219】援助其他地区支出</t>
    <phoneticPr fontId="5" type="noConversion"/>
  </si>
  <si>
    <t>十九、【221】住房保障支出</t>
    <phoneticPr fontId="5" type="noConversion"/>
  </si>
  <si>
    <t>二十一、【224】灾害防治及应急管理支出</t>
    <phoneticPr fontId="5" type="noConversion"/>
  </si>
  <si>
    <t>本年支出合计</t>
    <phoneticPr fontId="5" type="noConversion"/>
  </si>
  <si>
    <t>结转下年</t>
    <phoneticPr fontId="5" type="noConversion"/>
  </si>
  <si>
    <r>
      <t xml:space="preserve">          </t>
    </r>
    <r>
      <rPr>
        <sz val="10"/>
        <rFont val="宋体"/>
        <family val="3"/>
        <charset val="134"/>
      </rPr>
      <t>其中：财政拨款结转</t>
    </r>
    <phoneticPr fontId="5" type="noConversion"/>
  </si>
  <si>
    <r>
      <t xml:space="preserve">                      </t>
    </r>
    <r>
      <rPr>
        <sz val="10"/>
        <rFont val="宋体"/>
        <family val="3"/>
        <charset val="134"/>
      </rPr>
      <t>其他结转</t>
    </r>
    <phoneticPr fontId="5" type="noConversion"/>
  </si>
  <si>
    <r>
      <t>0</t>
    </r>
    <r>
      <rPr>
        <sz val="10"/>
        <color indexed="8"/>
        <rFont val="宋体"/>
        <family val="3"/>
        <charset val="134"/>
      </rPr>
      <t>3表</t>
    </r>
    <phoneticPr fontId="5" type="noConversion"/>
  </si>
  <si>
    <t>02表</t>
    <phoneticPr fontId="5" type="noConversion"/>
  </si>
  <si>
    <t>一般公共预算财政拨款（补助）</t>
    <phoneticPr fontId="5" type="noConversion"/>
  </si>
  <si>
    <t>民生保障类项目</t>
    <phoneticPr fontId="5" type="noConversion"/>
  </si>
  <si>
    <t>2100399</t>
  </si>
  <si>
    <t>其他基层医疗卫生机构支出</t>
  </si>
  <si>
    <t>2100410</t>
  </si>
  <si>
    <t>突发公共卫生事件应急处理</t>
  </si>
  <si>
    <t>2340101</t>
  </si>
  <si>
    <t>公共卫生体系建设</t>
  </si>
  <si>
    <t xml:space="preserve">  21003</t>
    <phoneticPr fontId="10" type="noConversion"/>
  </si>
  <si>
    <t xml:space="preserve">    2100399</t>
    <phoneticPr fontId="10" type="noConversion"/>
  </si>
  <si>
    <t>基层医疗卫生机构</t>
    <phoneticPr fontId="10" type="noConversion"/>
  </si>
  <si>
    <t xml:space="preserve">    2100410</t>
    <phoneticPr fontId="10" type="noConversion"/>
  </si>
  <si>
    <t>234</t>
    <phoneticPr fontId="10" type="noConversion"/>
  </si>
  <si>
    <t xml:space="preserve">  23401</t>
    <phoneticPr fontId="10" type="noConversion"/>
  </si>
  <si>
    <t xml:space="preserve">    2340101</t>
    <phoneticPr fontId="10" type="noConversion"/>
  </si>
  <si>
    <t>抗议特别国债安排的支出</t>
    <phoneticPr fontId="10" type="noConversion"/>
  </si>
  <si>
    <t xml:space="preserve">  基础建设设施</t>
    <phoneticPr fontId="10" type="noConversion"/>
  </si>
  <si>
    <t xml:space="preserve">    公共卫生体系建设</t>
    <phoneticPr fontId="10" type="noConversion"/>
  </si>
</sst>
</file>

<file path=xl/styles.xml><?xml version="1.0" encoding="utf-8"?>
<styleSheet xmlns="http://schemas.openxmlformats.org/spreadsheetml/2006/main">
  <numFmts count="6">
    <numFmt numFmtId="176" formatCode="0000"/>
    <numFmt numFmtId="177" formatCode="#,##0.0_ "/>
    <numFmt numFmtId="178" formatCode="00"/>
    <numFmt numFmtId="179" formatCode="* #,##0.00;* \-#,##0.00;* &quot;&quot;??;@"/>
    <numFmt numFmtId="180" formatCode="0.00_ "/>
    <numFmt numFmtId="181" formatCode="0.00_);[Red]\(0.00\)"/>
  </numFmts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20"/>
      <name val="方正小标宋简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SimSun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7" fillId="0" borderId="0"/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inden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0" fontId="4" fillId="0" borderId="1" xfId="1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180" fontId="12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>
      <alignment horizontal="right" vertical="center" wrapText="1"/>
    </xf>
    <xf numFmtId="181" fontId="1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181" fontId="5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>
      <alignment vertical="center"/>
    </xf>
    <xf numFmtId="49" fontId="13" fillId="0" borderId="1" xfId="0" applyNumberFormat="1" applyFont="1" applyFill="1" applyBorder="1" applyAlignment="1">
      <alignment vertical="center"/>
    </xf>
    <xf numFmtId="181" fontId="13" fillId="0" borderId="1" xfId="0" applyNumberFormat="1" applyFont="1" applyFill="1" applyBorder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181" fontId="13" fillId="0" borderId="1" xfId="0" applyNumberFormat="1" applyFont="1" applyFill="1" applyBorder="1" applyAlignment="1">
      <alignment horizontal="right" vertical="center"/>
    </xf>
    <xf numFmtId="180" fontId="13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181" fontId="13" fillId="0" borderId="1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49" fontId="2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12" xfId="3" applyFont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 wrapText="1"/>
    </xf>
    <xf numFmtId="181" fontId="5" fillId="0" borderId="13" xfId="0" applyNumberFormat="1" applyFont="1" applyFill="1" applyBorder="1" applyAlignment="1">
      <alignment vertical="center"/>
    </xf>
    <xf numFmtId="181" fontId="13" fillId="0" borderId="13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right" vertical="center"/>
    </xf>
    <xf numFmtId="0" fontId="0" fillId="0" borderId="13" xfId="0" applyBorder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178" fontId="9" fillId="0" borderId="0" xfId="0" applyNumberFormat="1" applyFont="1" applyFill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4">
    <cellStyle name="常规" xfId="0" builtinId="0"/>
    <cellStyle name="常规 2" xfId="3"/>
    <cellStyle name="常规 3" xfId="2"/>
    <cellStyle name="常规_2007年行政单位基层表样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tabSelected="1" workbookViewId="0">
      <selection activeCell="A13" sqref="A13"/>
    </sheetView>
  </sheetViews>
  <sheetFormatPr defaultColWidth="9" defaultRowHeight="13.5"/>
  <cols>
    <col min="1" max="1" width="39.875" bestFit="1" customWidth="1"/>
    <col min="2" max="2" width="10.5" customWidth="1"/>
    <col min="3" max="3" width="39.25" bestFit="1" customWidth="1"/>
    <col min="4" max="4" width="10.875" customWidth="1"/>
    <col min="5" max="5" width="31.25" bestFit="1" customWidth="1"/>
    <col min="6" max="6" width="11.125" bestFit="1" customWidth="1"/>
  </cols>
  <sheetData>
    <row r="1" spans="1:6" ht="14.1" customHeight="1">
      <c r="A1" s="66" t="s">
        <v>335</v>
      </c>
    </row>
    <row r="2" spans="1:6" ht="25.5" customHeight="1">
      <c r="A2" s="84" t="s">
        <v>235</v>
      </c>
      <c r="B2" s="84"/>
      <c r="C2" s="84"/>
      <c r="D2" s="84"/>
      <c r="E2" s="84"/>
      <c r="F2" s="84"/>
    </row>
    <row r="3" spans="1:6" ht="15.75" customHeight="1">
      <c r="A3" s="29" t="s">
        <v>17</v>
      </c>
      <c r="B3" s="30"/>
      <c r="C3" s="30"/>
      <c r="D3" s="29"/>
      <c r="E3" s="29"/>
      <c r="F3" s="31" t="s">
        <v>95</v>
      </c>
    </row>
    <row r="4" spans="1:6" ht="22.5" customHeight="1">
      <c r="A4" s="32" t="s">
        <v>227</v>
      </c>
      <c r="B4" s="32"/>
      <c r="C4" s="85" t="s">
        <v>228</v>
      </c>
      <c r="D4" s="85"/>
      <c r="E4" s="85"/>
      <c r="F4" s="85"/>
    </row>
    <row r="5" spans="1:6" ht="24.75" customHeight="1">
      <c r="A5" s="10" t="s">
        <v>223</v>
      </c>
      <c r="B5" s="10" t="s">
        <v>96</v>
      </c>
      <c r="C5" s="10" t="s">
        <v>97</v>
      </c>
      <c r="D5" s="33" t="s">
        <v>96</v>
      </c>
      <c r="E5" s="10" t="s">
        <v>167</v>
      </c>
      <c r="F5" s="10" t="s">
        <v>96</v>
      </c>
    </row>
    <row r="6" spans="1:6" s="47" customFormat="1" ht="20.25" customHeight="1">
      <c r="A6" s="14" t="s">
        <v>98</v>
      </c>
      <c r="B6" s="42">
        <v>6528.96</v>
      </c>
      <c r="C6" s="11" t="s">
        <v>100</v>
      </c>
      <c r="D6" s="43">
        <v>0</v>
      </c>
      <c r="E6" s="14" t="s">
        <v>99</v>
      </c>
      <c r="F6" s="43">
        <v>1182.96</v>
      </c>
    </row>
    <row r="7" spans="1:6" s="47" customFormat="1" ht="20.25" customHeight="1">
      <c r="A7" s="15" t="s">
        <v>219</v>
      </c>
      <c r="B7" s="42">
        <v>6528.96</v>
      </c>
      <c r="C7" s="11" t="s">
        <v>102</v>
      </c>
      <c r="D7" s="43">
        <v>0</v>
      </c>
      <c r="E7" s="37" t="s">
        <v>168</v>
      </c>
      <c r="F7" s="43">
        <v>1026.07</v>
      </c>
    </row>
    <row r="8" spans="1:6" s="47" customFormat="1" ht="20.25" customHeight="1">
      <c r="A8" s="15" t="s">
        <v>220</v>
      </c>
      <c r="B8" s="42">
        <v>1425.96</v>
      </c>
      <c r="C8" s="11" t="s">
        <v>103</v>
      </c>
      <c r="D8" s="43">
        <v>0</v>
      </c>
      <c r="E8" s="37" t="s">
        <v>169</v>
      </c>
      <c r="F8" s="43">
        <v>1024.3599999999999</v>
      </c>
    </row>
    <row r="9" spans="1:6" s="47" customFormat="1" ht="20.25" customHeight="1">
      <c r="A9" s="34" t="s">
        <v>336</v>
      </c>
      <c r="B9" s="42">
        <v>5000</v>
      </c>
      <c r="C9" s="11" t="s">
        <v>104</v>
      </c>
      <c r="D9" s="43">
        <v>0</v>
      </c>
      <c r="E9" s="16" t="s">
        <v>337</v>
      </c>
      <c r="F9" s="43">
        <v>1.71</v>
      </c>
    </row>
    <row r="10" spans="1:6" s="47" customFormat="1" ht="20.25" customHeight="1">
      <c r="A10" s="14" t="s">
        <v>221</v>
      </c>
      <c r="B10" s="42">
        <v>103</v>
      </c>
      <c r="C10" s="11" t="s">
        <v>106</v>
      </c>
      <c r="D10" s="43">
        <v>8.1199999999999992</v>
      </c>
      <c r="E10" s="37" t="s">
        <v>170</v>
      </c>
      <c r="F10" s="43">
        <v>156.88999999999999</v>
      </c>
    </row>
    <row r="11" spans="1:6" s="47" customFormat="1" ht="20.25" customHeight="1">
      <c r="A11" s="14" t="s">
        <v>338</v>
      </c>
      <c r="B11" s="42">
        <v>0</v>
      </c>
      <c r="C11" s="11" t="s">
        <v>107</v>
      </c>
      <c r="D11" s="43">
        <v>0</v>
      </c>
      <c r="E11" s="37" t="s">
        <v>171</v>
      </c>
      <c r="F11" s="43">
        <v>156.88999999999999</v>
      </c>
    </row>
    <row r="12" spans="1:6" s="47" customFormat="1" ht="20.25" customHeight="1">
      <c r="A12" s="14" t="s">
        <v>339</v>
      </c>
      <c r="B12" s="42">
        <v>0</v>
      </c>
      <c r="C12" s="11" t="s">
        <v>193</v>
      </c>
      <c r="D12" s="43">
        <v>0</v>
      </c>
      <c r="E12" s="14" t="s">
        <v>105</v>
      </c>
      <c r="F12" s="43">
        <f>5346+5080.85</f>
        <v>10426.85</v>
      </c>
    </row>
    <row r="13" spans="1:6" s="47" customFormat="1" ht="20.25" customHeight="1">
      <c r="A13" s="14" t="s">
        <v>222</v>
      </c>
      <c r="B13" s="42">
        <v>0</v>
      </c>
      <c r="C13" s="11" t="s">
        <v>108</v>
      </c>
      <c r="D13" s="43">
        <v>107.63</v>
      </c>
      <c r="E13" s="37" t="s">
        <v>175</v>
      </c>
      <c r="F13" s="43">
        <f>5346+1080.85</f>
        <v>6426.85</v>
      </c>
    </row>
    <row r="14" spans="1:6" s="47" customFormat="1" ht="20.25" customHeight="1">
      <c r="A14" s="34" t="s">
        <v>109</v>
      </c>
      <c r="B14" s="42">
        <v>0</v>
      </c>
      <c r="C14" s="11" t="s">
        <v>192</v>
      </c>
      <c r="D14" s="43">
        <f>6332.75+1080.85</f>
        <v>7413.6</v>
      </c>
      <c r="E14" s="16" t="s">
        <v>340</v>
      </c>
      <c r="F14" s="43">
        <v>5141</v>
      </c>
    </row>
    <row r="15" spans="1:6" s="47" customFormat="1" ht="20.25" customHeight="1">
      <c r="A15" s="14" t="s">
        <v>213</v>
      </c>
      <c r="B15" s="42">
        <v>0</v>
      </c>
      <c r="C15" s="11" t="s">
        <v>341</v>
      </c>
      <c r="D15" s="43">
        <v>0</v>
      </c>
      <c r="E15" s="16" t="s">
        <v>342</v>
      </c>
      <c r="F15" s="43">
        <f>205+1080.85</f>
        <v>1285.8499999999999</v>
      </c>
    </row>
    <row r="16" spans="1:6" s="47" customFormat="1" ht="20.25" customHeight="1">
      <c r="A16" s="14" t="s">
        <v>165</v>
      </c>
      <c r="B16" s="42">
        <v>0</v>
      </c>
      <c r="C16" s="11" t="s">
        <v>200</v>
      </c>
      <c r="D16" s="43">
        <v>0</v>
      </c>
      <c r="E16" s="16" t="s">
        <v>343</v>
      </c>
      <c r="F16" s="43">
        <v>0</v>
      </c>
    </row>
    <row r="17" spans="1:6" s="47" customFormat="1" ht="20.25" customHeight="1">
      <c r="A17" s="14" t="s">
        <v>166</v>
      </c>
      <c r="B17" s="42">
        <v>0</v>
      </c>
      <c r="C17" s="11" t="s">
        <v>201</v>
      </c>
      <c r="D17" s="43">
        <v>0</v>
      </c>
      <c r="E17" s="16" t="s">
        <v>344</v>
      </c>
      <c r="F17" s="43">
        <v>0</v>
      </c>
    </row>
    <row r="18" spans="1:6" s="47" customFormat="1" ht="20.25" customHeight="1">
      <c r="A18" s="14" t="s">
        <v>214</v>
      </c>
      <c r="B18" s="42">
        <v>0</v>
      </c>
      <c r="C18" s="11" t="s">
        <v>202</v>
      </c>
      <c r="D18" s="43">
        <v>0</v>
      </c>
      <c r="E18" s="37" t="s">
        <v>174</v>
      </c>
      <c r="F18" s="43">
        <v>4000</v>
      </c>
    </row>
    <row r="19" spans="1:6" s="47" customFormat="1" ht="20.25" customHeight="1">
      <c r="A19" s="14" t="s">
        <v>163</v>
      </c>
      <c r="B19" s="42">
        <v>0</v>
      </c>
      <c r="C19" s="11" t="s">
        <v>203</v>
      </c>
      <c r="D19" s="43">
        <v>0</v>
      </c>
      <c r="E19" s="14" t="s">
        <v>172</v>
      </c>
      <c r="F19" s="43">
        <v>0</v>
      </c>
    </row>
    <row r="20" spans="1:6" s="47" customFormat="1" ht="20.25" customHeight="1">
      <c r="A20" s="14" t="s">
        <v>164</v>
      </c>
      <c r="B20" s="42">
        <v>0</v>
      </c>
      <c r="C20" s="11" t="s">
        <v>204</v>
      </c>
      <c r="D20" s="43">
        <v>0</v>
      </c>
      <c r="E20" s="14" t="s">
        <v>173</v>
      </c>
      <c r="F20" s="43">
        <v>0</v>
      </c>
    </row>
    <row r="21" spans="1:6" s="47" customFormat="1" ht="20.25" customHeight="1">
      <c r="A21" s="14" t="s">
        <v>215</v>
      </c>
      <c r="B21" s="42">
        <v>0</v>
      </c>
      <c r="C21" s="11" t="s">
        <v>205</v>
      </c>
      <c r="D21" s="43">
        <v>0</v>
      </c>
      <c r="E21" s="14" t="s">
        <v>110</v>
      </c>
      <c r="F21" s="43"/>
    </row>
    <row r="22" spans="1:6" s="47" customFormat="1" ht="20.25" customHeight="1">
      <c r="A22" s="14" t="s">
        <v>345</v>
      </c>
      <c r="B22" s="42">
        <v>0</v>
      </c>
      <c r="C22" s="11" t="s">
        <v>346</v>
      </c>
      <c r="D22" s="43">
        <v>0</v>
      </c>
      <c r="E22" s="14"/>
      <c r="F22" s="43"/>
    </row>
    <row r="23" spans="1:6" s="47" customFormat="1" ht="20.25" customHeight="1">
      <c r="A23" s="14" t="s">
        <v>216</v>
      </c>
      <c r="B23" s="48">
        <v>0</v>
      </c>
      <c r="C23" s="11" t="s">
        <v>206</v>
      </c>
      <c r="D23" s="43">
        <v>0</v>
      </c>
      <c r="E23" s="47" t="s">
        <v>148</v>
      </c>
      <c r="F23" s="43"/>
    </row>
    <row r="24" spans="1:6" s="47" customFormat="1" ht="20.25" customHeight="1">
      <c r="A24" s="14"/>
      <c r="B24" s="41"/>
      <c r="C24" s="11" t="s">
        <v>347</v>
      </c>
      <c r="D24" s="43">
        <v>80.459999999999994</v>
      </c>
      <c r="E24" s="14" t="s">
        <v>149</v>
      </c>
      <c r="F24" s="43">
        <v>11609.81</v>
      </c>
    </row>
    <row r="25" spans="1:6" s="47" customFormat="1" ht="20.25" customHeight="1">
      <c r="A25" s="14"/>
      <c r="B25" s="41"/>
      <c r="C25" s="11" t="s">
        <v>207</v>
      </c>
      <c r="D25" s="43">
        <v>0</v>
      </c>
      <c r="E25" s="40" t="s">
        <v>150</v>
      </c>
      <c r="F25" s="43">
        <v>1024.3599999999999</v>
      </c>
    </row>
    <row r="26" spans="1:6" s="47" customFormat="1" ht="20.25" customHeight="1">
      <c r="A26" s="35"/>
      <c r="B26" s="41"/>
      <c r="C26" s="11" t="s">
        <v>348</v>
      </c>
      <c r="D26" s="43">
        <v>0</v>
      </c>
      <c r="E26" s="40" t="s">
        <v>151</v>
      </c>
      <c r="F26" s="43">
        <f>5325.29+1080.85</f>
        <v>6406.1399999999994</v>
      </c>
    </row>
    <row r="27" spans="1:6" s="47" customFormat="1" ht="20.25" customHeight="1">
      <c r="A27" s="35"/>
      <c r="B27" s="41"/>
      <c r="C27" s="11" t="s">
        <v>111</v>
      </c>
      <c r="D27" s="43">
        <v>0</v>
      </c>
      <c r="E27" s="40" t="s">
        <v>152</v>
      </c>
      <c r="F27" s="43">
        <v>73.209999999999994</v>
      </c>
    </row>
    <row r="28" spans="1:6" s="47" customFormat="1" ht="20.25" customHeight="1">
      <c r="A28" s="14"/>
      <c r="B28" s="42"/>
      <c r="C28" s="11" t="s">
        <v>208</v>
      </c>
      <c r="D28" s="43">
        <v>0</v>
      </c>
      <c r="E28" s="40" t="s">
        <v>153</v>
      </c>
      <c r="F28" s="43">
        <v>0</v>
      </c>
    </row>
    <row r="29" spans="1:6" s="47" customFormat="1" ht="20.25" customHeight="1">
      <c r="A29" s="14"/>
      <c r="B29" s="42"/>
      <c r="C29" s="11" t="s">
        <v>209</v>
      </c>
      <c r="D29" s="43">
        <v>0</v>
      </c>
      <c r="E29" s="40" t="s">
        <v>154</v>
      </c>
      <c r="F29" s="43">
        <v>4000</v>
      </c>
    </row>
    <row r="30" spans="1:6" s="47" customFormat="1" ht="20.25" customHeight="1">
      <c r="A30" s="14"/>
      <c r="B30" s="42"/>
      <c r="C30" s="11" t="s">
        <v>210</v>
      </c>
      <c r="D30" s="43">
        <v>0</v>
      </c>
      <c r="E30" s="40" t="s">
        <v>155</v>
      </c>
      <c r="F30" s="43">
        <v>106.1</v>
      </c>
    </row>
    <row r="31" spans="1:6" s="47" customFormat="1" ht="20.25" customHeight="1">
      <c r="A31" s="14"/>
      <c r="B31" s="42"/>
      <c r="C31" s="11" t="s">
        <v>211</v>
      </c>
      <c r="D31" s="43">
        <v>0</v>
      </c>
      <c r="E31" s="40" t="s">
        <v>156</v>
      </c>
      <c r="F31" s="43">
        <v>0</v>
      </c>
    </row>
    <row r="32" spans="1:6" s="47" customFormat="1" ht="20.25" customHeight="1">
      <c r="A32" s="14"/>
      <c r="B32" s="42"/>
      <c r="C32" s="11" t="s">
        <v>212</v>
      </c>
      <c r="D32" s="43">
        <v>0</v>
      </c>
      <c r="E32" s="40" t="s">
        <v>157</v>
      </c>
      <c r="F32" s="43">
        <v>0</v>
      </c>
    </row>
    <row r="33" spans="1:6" s="47" customFormat="1" ht="20.25" customHeight="1">
      <c r="A33" s="14"/>
      <c r="B33" s="42"/>
      <c r="C33" s="11" t="s">
        <v>234</v>
      </c>
      <c r="D33" s="42">
        <v>4000</v>
      </c>
      <c r="E33" s="40" t="s">
        <v>158</v>
      </c>
      <c r="F33" s="43">
        <v>0</v>
      </c>
    </row>
    <row r="34" spans="1:6" s="47" customFormat="1" ht="20.25" customHeight="1">
      <c r="A34" s="14"/>
      <c r="B34" s="42"/>
      <c r="C34" s="11"/>
      <c r="D34" s="42"/>
      <c r="E34" s="40" t="s">
        <v>159</v>
      </c>
      <c r="F34" s="43">
        <v>0</v>
      </c>
    </row>
    <row r="35" spans="1:6" ht="20.25" customHeight="1">
      <c r="A35" s="14"/>
      <c r="B35" s="42"/>
      <c r="C35" s="11"/>
      <c r="D35" s="42"/>
      <c r="E35" s="14"/>
      <c r="F35" s="43"/>
    </row>
    <row r="36" spans="1:6" s="47" customFormat="1" ht="20.25" customHeight="1">
      <c r="A36" s="10" t="s">
        <v>226</v>
      </c>
      <c r="B36" s="42">
        <v>6528.96</v>
      </c>
      <c r="C36" s="10" t="s">
        <v>349</v>
      </c>
      <c r="D36" s="42">
        <v>11609.81</v>
      </c>
      <c r="E36" s="10" t="s">
        <v>349</v>
      </c>
      <c r="F36" s="43">
        <v>11609.81</v>
      </c>
    </row>
    <row r="37" spans="1:6" s="47" customFormat="1" ht="20.25" customHeight="1">
      <c r="A37" s="14" t="s">
        <v>217</v>
      </c>
      <c r="B37" s="42"/>
      <c r="C37" s="10" t="s">
        <v>350</v>
      </c>
      <c r="D37" s="42">
        <v>0</v>
      </c>
      <c r="E37" s="10" t="s">
        <v>350</v>
      </c>
      <c r="F37" s="43">
        <v>0</v>
      </c>
    </row>
    <row r="38" spans="1:6" s="47" customFormat="1" ht="20.25" customHeight="1">
      <c r="A38" s="14" t="s">
        <v>218</v>
      </c>
      <c r="B38" s="42">
        <v>5080.8500000000004</v>
      </c>
      <c r="C38" s="11"/>
      <c r="D38" s="42"/>
      <c r="E38" s="15"/>
      <c r="F38" s="45"/>
    </row>
    <row r="39" spans="1:6" s="47" customFormat="1" ht="20.25" customHeight="1">
      <c r="A39" s="34" t="s">
        <v>351</v>
      </c>
      <c r="B39" s="42">
        <v>5080.8500000000004</v>
      </c>
      <c r="C39" s="11"/>
      <c r="D39" s="42"/>
      <c r="E39" s="11"/>
      <c r="F39" s="43"/>
    </row>
    <row r="40" spans="1:6" s="47" customFormat="1" ht="20.25" customHeight="1">
      <c r="A40" s="34" t="s">
        <v>352</v>
      </c>
      <c r="B40" s="42">
        <v>0</v>
      </c>
      <c r="C40" s="34"/>
      <c r="D40" s="46"/>
      <c r="E40" s="34"/>
      <c r="F40" s="44"/>
    </row>
    <row r="41" spans="1:6" s="47" customFormat="1" ht="20.25" customHeight="1">
      <c r="A41" s="10" t="s">
        <v>224</v>
      </c>
      <c r="B41" s="42">
        <v>11609.81</v>
      </c>
      <c r="C41" s="10" t="s">
        <v>225</v>
      </c>
      <c r="D41" s="42">
        <v>11609.81</v>
      </c>
      <c r="E41" s="10" t="s">
        <v>225</v>
      </c>
      <c r="F41" s="43">
        <v>11609.81</v>
      </c>
    </row>
    <row r="42" spans="1:6" ht="14.1" customHeight="1"/>
    <row r="43" spans="1:6" ht="14.1" customHeight="1"/>
    <row r="44" spans="1:6" ht="14.1" customHeight="1"/>
  </sheetData>
  <sheetProtection formatCells="0" formatColumns="0" formatRows="0"/>
  <mergeCells count="2">
    <mergeCell ref="A2:F2"/>
    <mergeCell ref="C4:F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5"/>
  <sheetViews>
    <sheetView showGridLines="0" showZeros="0" workbookViewId="0">
      <selection activeCell="D11" sqref="D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4" width="8.625" customWidth="1"/>
    <col min="5" max="5" width="9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spans="1:25" ht="14.1" customHeight="1">
      <c r="A1" s="23" t="s">
        <v>354</v>
      </c>
      <c r="B1" s="23"/>
      <c r="C1" s="24"/>
      <c r="D1" s="24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5.5" customHeight="1">
      <c r="A2" s="87" t="s">
        <v>236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ht="18.75" customHeight="1">
      <c r="A3" s="86" t="s">
        <v>17</v>
      </c>
      <c r="B3" s="86"/>
      <c r="C3" s="25"/>
      <c r="D3" s="25"/>
      <c r="E3" s="26"/>
      <c r="F3" s="26"/>
      <c r="G3" s="2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 t="s">
        <v>95</v>
      </c>
    </row>
    <row r="4" spans="1:25" ht="19.899999999999999" customHeight="1">
      <c r="A4" s="99" t="s">
        <v>231</v>
      </c>
      <c r="B4" s="94" t="s">
        <v>230</v>
      </c>
      <c r="C4" s="100" t="s">
        <v>112</v>
      </c>
      <c r="D4" s="98" t="s">
        <v>113</v>
      </c>
      <c r="E4" s="90"/>
      <c r="F4" s="96"/>
      <c r="G4" s="88" t="s">
        <v>185</v>
      </c>
      <c r="H4" s="90" t="s">
        <v>114</v>
      </c>
      <c r="I4" s="90"/>
      <c r="J4" s="89"/>
      <c r="K4" s="89"/>
      <c r="L4" s="89"/>
      <c r="M4" s="89"/>
      <c r="N4" s="89"/>
      <c r="O4" s="89"/>
      <c r="P4" s="96"/>
      <c r="Q4" s="88" t="s">
        <v>186</v>
      </c>
      <c r="R4" s="92"/>
      <c r="S4" s="93"/>
      <c r="T4" s="88" t="s">
        <v>181</v>
      </c>
      <c r="U4" s="92"/>
      <c r="V4" s="93"/>
      <c r="W4" s="88" t="s">
        <v>115</v>
      </c>
      <c r="X4" s="88" t="s">
        <v>184</v>
      </c>
      <c r="Y4" s="89" t="s">
        <v>179</v>
      </c>
    </row>
    <row r="5" spans="1:25" ht="16.350000000000001" customHeight="1">
      <c r="A5" s="99"/>
      <c r="B5" s="105"/>
      <c r="C5" s="100"/>
      <c r="D5" s="101" t="s">
        <v>116</v>
      </c>
      <c r="E5" s="90" t="s">
        <v>176</v>
      </c>
      <c r="F5" s="103" t="s">
        <v>117</v>
      </c>
      <c r="G5" s="88"/>
      <c r="H5" s="90" t="s">
        <v>178</v>
      </c>
      <c r="I5" s="96" t="s">
        <v>355</v>
      </c>
      <c r="J5" s="97"/>
      <c r="K5" s="97"/>
      <c r="L5" s="97"/>
      <c r="M5" s="97"/>
      <c r="N5" s="97"/>
      <c r="O5" s="98"/>
      <c r="P5" s="90" t="s">
        <v>119</v>
      </c>
      <c r="Q5" s="90" t="s">
        <v>178</v>
      </c>
      <c r="R5" s="90" t="s">
        <v>187</v>
      </c>
      <c r="S5" s="94" t="s">
        <v>188</v>
      </c>
      <c r="T5" s="90" t="s">
        <v>178</v>
      </c>
      <c r="U5" s="90" t="s">
        <v>182</v>
      </c>
      <c r="V5" s="90" t="s">
        <v>183</v>
      </c>
      <c r="W5" s="88"/>
      <c r="X5" s="88"/>
      <c r="Y5" s="89"/>
    </row>
    <row r="6" spans="1:25" ht="48" customHeight="1">
      <c r="A6" s="99"/>
      <c r="B6" s="95"/>
      <c r="C6" s="100"/>
      <c r="D6" s="102"/>
      <c r="E6" s="91"/>
      <c r="F6" s="104"/>
      <c r="G6" s="88"/>
      <c r="H6" s="91"/>
      <c r="I6" s="39" t="s">
        <v>177</v>
      </c>
      <c r="J6" s="36" t="s">
        <v>180</v>
      </c>
      <c r="K6" s="38" t="s">
        <v>120</v>
      </c>
      <c r="L6" s="38" t="s">
        <v>121</v>
      </c>
      <c r="M6" s="38" t="s">
        <v>122</v>
      </c>
      <c r="N6" s="38" t="s">
        <v>123</v>
      </c>
      <c r="O6" s="38" t="s">
        <v>189</v>
      </c>
      <c r="P6" s="91"/>
      <c r="Q6" s="91"/>
      <c r="R6" s="91"/>
      <c r="S6" s="95"/>
      <c r="T6" s="91"/>
      <c r="U6" s="91"/>
      <c r="V6" s="91"/>
      <c r="W6" s="88"/>
      <c r="X6" s="88"/>
      <c r="Y6" s="89"/>
    </row>
    <row r="7" spans="1:25" ht="21.95" customHeight="1">
      <c r="A7" s="67" t="s">
        <v>124</v>
      </c>
      <c r="B7" s="68" t="s">
        <v>232</v>
      </c>
      <c r="C7" s="27">
        <v>1</v>
      </c>
      <c r="D7" s="28">
        <v>2</v>
      </c>
      <c r="E7" s="27">
        <v>3</v>
      </c>
      <c r="F7" s="28">
        <v>4</v>
      </c>
      <c r="G7" s="27">
        <v>5</v>
      </c>
      <c r="H7" s="28">
        <v>6</v>
      </c>
      <c r="I7" s="27">
        <v>7</v>
      </c>
      <c r="J7" s="28">
        <v>8</v>
      </c>
      <c r="K7" s="27">
        <v>9</v>
      </c>
      <c r="L7" s="28">
        <v>10</v>
      </c>
      <c r="M7" s="27">
        <v>11</v>
      </c>
      <c r="N7" s="28">
        <v>12</v>
      </c>
      <c r="O7" s="27">
        <v>13</v>
      </c>
      <c r="P7" s="28">
        <v>14</v>
      </c>
      <c r="Q7" s="27">
        <v>15</v>
      </c>
      <c r="R7" s="28">
        <v>16</v>
      </c>
      <c r="S7" s="27">
        <v>17</v>
      </c>
      <c r="T7" s="28">
        <v>18</v>
      </c>
      <c r="U7" s="27">
        <v>19</v>
      </c>
      <c r="V7" s="28">
        <v>20</v>
      </c>
      <c r="W7" s="27">
        <v>21</v>
      </c>
      <c r="X7" s="28">
        <v>22</v>
      </c>
      <c r="Y7" s="27">
        <v>23</v>
      </c>
    </row>
    <row r="8" spans="1:25" s="47" customFormat="1" ht="30" customHeight="1">
      <c r="A8" s="49"/>
      <c r="B8" s="52" t="s">
        <v>116</v>
      </c>
      <c r="C8" s="51">
        <f>D8+H8</f>
        <v>11609.810000000001</v>
      </c>
      <c r="D8" s="51">
        <v>5080.8500000000004</v>
      </c>
      <c r="E8" s="51">
        <v>5080.8500000000004</v>
      </c>
      <c r="F8" s="51">
        <v>0</v>
      </c>
      <c r="G8" s="51">
        <v>0</v>
      </c>
      <c r="H8" s="51">
        <v>6528.96</v>
      </c>
      <c r="I8" s="51">
        <v>6528.96</v>
      </c>
      <c r="J8" s="51">
        <v>1425.96</v>
      </c>
      <c r="K8" s="51">
        <v>5000</v>
      </c>
      <c r="L8" s="51">
        <v>103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</row>
    <row r="9" spans="1:25" ht="30" customHeight="1">
      <c r="A9" s="49"/>
      <c r="B9" s="52" t="s">
        <v>160</v>
      </c>
      <c r="C9" s="51">
        <f t="shared" ref="C9:C11" si="0">D9+H9</f>
        <v>11609.810000000001</v>
      </c>
      <c r="D9" s="51">
        <v>5080.8500000000004</v>
      </c>
      <c r="E9" s="51">
        <v>5080.8500000000004</v>
      </c>
      <c r="F9" s="51">
        <v>0</v>
      </c>
      <c r="G9" s="51">
        <v>0</v>
      </c>
      <c r="H9" s="51">
        <v>6528.96</v>
      </c>
      <c r="I9" s="51">
        <v>6528.96</v>
      </c>
      <c r="J9" s="51">
        <v>1425.96</v>
      </c>
      <c r="K9" s="51">
        <v>5000</v>
      </c>
      <c r="L9" s="51">
        <v>103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</row>
    <row r="10" spans="1:25" ht="30" customHeight="1">
      <c r="A10" s="49" t="s">
        <v>161</v>
      </c>
      <c r="B10" s="52" t="s">
        <v>162</v>
      </c>
      <c r="C10" s="51">
        <f t="shared" si="0"/>
        <v>11609.810000000001</v>
      </c>
      <c r="D10" s="51">
        <v>5080.8500000000004</v>
      </c>
      <c r="E10" s="51">
        <v>5080.8500000000004</v>
      </c>
      <c r="F10" s="51">
        <v>0</v>
      </c>
      <c r="G10" s="51">
        <v>0</v>
      </c>
      <c r="H10" s="51">
        <v>6528.96</v>
      </c>
      <c r="I10" s="51">
        <v>6528.96</v>
      </c>
      <c r="J10" s="51">
        <v>1425.96</v>
      </c>
      <c r="K10" s="51">
        <v>5000</v>
      </c>
      <c r="L10" s="51">
        <v>103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</row>
    <row r="11" spans="1:25" ht="30" customHeight="1">
      <c r="A11" s="49" t="s">
        <v>18</v>
      </c>
      <c r="B11" s="52" t="s">
        <v>19</v>
      </c>
      <c r="C11" s="51">
        <f t="shared" si="0"/>
        <v>11609.810000000001</v>
      </c>
      <c r="D11" s="51">
        <v>5080.8500000000004</v>
      </c>
      <c r="E11" s="51">
        <v>5080.8500000000004</v>
      </c>
      <c r="F11" s="51">
        <v>0</v>
      </c>
      <c r="G11" s="51">
        <v>0</v>
      </c>
      <c r="H11" s="51">
        <v>6528.96</v>
      </c>
      <c r="I11" s="51">
        <v>6528.96</v>
      </c>
      <c r="J11" s="51">
        <v>1425.96</v>
      </c>
      <c r="K11" s="51">
        <v>5000</v>
      </c>
      <c r="L11" s="51">
        <v>103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</row>
    <row r="12" spans="1:25" ht="14.1" customHeight="1"/>
    <row r="13" spans="1:25" ht="30" customHeight="1"/>
    <row r="14" spans="1:25" ht="30" customHeight="1"/>
    <row r="15" spans="1:25" ht="14.1" customHeight="1"/>
  </sheetData>
  <sheetProtection formatCells="0" formatColumns="0" formatRows="0"/>
  <mergeCells count="25">
    <mergeCell ref="D4:F4"/>
    <mergeCell ref="H4:P4"/>
    <mergeCell ref="A4:A6"/>
    <mergeCell ref="C4:C6"/>
    <mergeCell ref="D5:D6"/>
    <mergeCell ref="E5:E6"/>
    <mergeCell ref="F5:F6"/>
    <mergeCell ref="H5:H6"/>
    <mergeCell ref="B4:B6"/>
    <mergeCell ref="A3:B3"/>
    <mergeCell ref="A2:Y2"/>
    <mergeCell ref="X4:X6"/>
    <mergeCell ref="Y4:Y6"/>
    <mergeCell ref="V5:V6"/>
    <mergeCell ref="T4:V4"/>
    <mergeCell ref="T5:T6"/>
    <mergeCell ref="U5:U6"/>
    <mergeCell ref="W4:W6"/>
    <mergeCell ref="Q5:Q6"/>
    <mergeCell ref="R5:R6"/>
    <mergeCell ref="S5:S6"/>
    <mergeCell ref="G4:G6"/>
    <mergeCell ref="I5:O5"/>
    <mergeCell ref="P5:P6"/>
    <mergeCell ref="Q4:S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showGridLines="0" showZeros="0" topLeftCell="A4" workbookViewId="0">
      <selection activeCell="C21" sqref="C21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3.87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9" customWidth="1"/>
    <col min="12" max="12" width="7.875" customWidth="1"/>
    <col min="13" max="15" width="7.625" customWidth="1"/>
    <col min="16" max="19" width="7.25" customWidth="1"/>
  </cols>
  <sheetData>
    <row r="1" spans="1:19" ht="14.1" customHeight="1">
      <c r="A1" s="1" t="s">
        <v>353</v>
      </c>
      <c r="B1" s="1"/>
    </row>
    <row r="2" spans="1:19" ht="37.35" customHeight="1">
      <c r="A2" s="112" t="s">
        <v>237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5" customHeight="1">
      <c r="A3" s="111" t="s">
        <v>24</v>
      </c>
      <c r="B3" s="111"/>
      <c r="C3" s="19"/>
      <c r="D3" s="9"/>
      <c r="E3" s="9"/>
      <c r="F3" s="9"/>
      <c r="G3" s="9"/>
      <c r="H3" s="9"/>
      <c r="I3" s="9"/>
      <c r="J3" s="22"/>
      <c r="K3" s="18"/>
      <c r="L3" s="22"/>
      <c r="M3" s="22"/>
      <c r="N3" s="9"/>
      <c r="S3" s="5" t="s">
        <v>95</v>
      </c>
    </row>
    <row r="4" spans="1:19" ht="14.1" customHeight="1">
      <c r="A4" s="106" t="s">
        <v>231</v>
      </c>
      <c r="B4" s="108" t="s">
        <v>230</v>
      </c>
      <c r="C4" s="106" t="s">
        <v>125</v>
      </c>
      <c r="D4" s="107" t="s">
        <v>126</v>
      </c>
      <c r="E4" s="107" t="s">
        <v>116</v>
      </c>
      <c r="F4" s="20" t="s">
        <v>127</v>
      </c>
      <c r="G4" s="20"/>
      <c r="H4" s="20"/>
      <c r="I4" s="20"/>
      <c r="J4" s="99" t="s">
        <v>128</v>
      </c>
      <c r="K4" s="99"/>
      <c r="L4" s="99"/>
      <c r="M4" s="99"/>
      <c r="N4" s="99"/>
      <c r="O4" s="99"/>
      <c r="P4" s="107" t="s">
        <v>196</v>
      </c>
      <c r="Q4" s="107" t="s">
        <v>197</v>
      </c>
      <c r="R4" s="107" t="s">
        <v>194</v>
      </c>
      <c r="S4" s="107" t="s">
        <v>195</v>
      </c>
    </row>
    <row r="5" spans="1:19" ht="14.45" customHeight="1">
      <c r="A5" s="106"/>
      <c r="B5" s="109"/>
      <c r="C5" s="106"/>
      <c r="D5" s="107"/>
      <c r="E5" s="107"/>
      <c r="F5" s="107" t="s">
        <v>118</v>
      </c>
      <c r="G5" s="107" t="s">
        <v>101</v>
      </c>
      <c r="H5" s="113" t="s">
        <v>191</v>
      </c>
      <c r="I5" s="107" t="s">
        <v>190</v>
      </c>
      <c r="J5" s="107" t="s">
        <v>118</v>
      </c>
      <c r="K5" s="99" t="s">
        <v>175</v>
      </c>
      <c r="L5" s="99"/>
      <c r="M5" s="99"/>
      <c r="N5" s="99"/>
      <c r="O5" s="107" t="s">
        <v>174</v>
      </c>
      <c r="P5" s="107"/>
      <c r="Q5" s="107"/>
      <c r="R5" s="107"/>
      <c r="S5" s="107"/>
    </row>
    <row r="6" spans="1:19" ht="39" customHeight="1">
      <c r="A6" s="106"/>
      <c r="B6" s="110"/>
      <c r="C6" s="106"/>
      <c r="D6" s="107"/>
      <c r="E6" s="107"/>
      <c r="F6" s="107"/>
      <c r="G6" s="107"/>
      <c r="H6" s="113"/>
      <c r="I6" s="107"/>
      <c r="J6" s="107"/>
      <c r="K6" s="4" t="s">
        <v>198</v>
      </c>
      <c r="L6" s="4" t="s">
        <v>356</v>
      </c>
      <c r="M6" s="4" t="s">
        <v>233</v>
      </c>
      <c r="N6" s="4" t="s">
        <v>199</v>
      </c>
      <c r="O6" s="107"/>
      <c r="P6" s="107"/>
      <c r="Q6" s="107"/>
      <c r="R6" s="107"/>
      <c r="S6" s="107"/>
    </row>
    <row r="7" spans="1:19" ht="21.95" customHeight="1">
      <c r="A7" s="21" t="s">
        <v>124</v>
      </c>
      <c r="B7" s="21" t="s">
        <v>232</v>
      </c>
      <c r="C7" s="21" t="s">
        <v>124</v>
      </c>
      <c r="D7" s="21" t="s">
        <v>124</v>
      </c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1">
        <v>11</v>
      </c>
      <c r="P7" s="21">
        <v>13</v>
      </c>
      <c r="Q7" s="21">
        <v>14</v>
      </c>
      <c r="R7" s="21">
        <v>15</v>
      </c>
      <c r="S7" s="21">
        <v>16</v>
      </c>
    </row>
    <row r="8" spans="1:19" s="47" customFormat="1" ht="30" customHeight="1">
      <c r="A8" s="49"/>
      <c r="B8" s="52" t="s">
        <v>116</v>
      </c>
      <c r="C8" s="53"/>
      <c r="D8" s="54"/>
      <c r="E8" s="51">
        <f>E10</f>
        <v>11609.81</v>
      </c>
      <c r="F8" s="51">
        <v>1182.96</v>
      </c>
      <c r="G8" s="51">
        <v>1024.3599999999999</v>
      </c>
      <c r="H8" s="51">
        <v>1.71</v>
      </c>
      <c r="I8" s="51">
        <v>156.88999999999999</v>
      </c>
      <c r="J8" s="51">
        <f>J9</f>
        <v>10426.849999999999</v>
      </c>
      <c r="K8" s="51">
        <f t="shared" ref="K8:L8" si="0">K9</f>
        <v>5141</v>
      </c>
      <c r="L8" s="51">
        <f t="shared" si="0"/>
        <v>1285.8500000000001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</row>
    <row r="9" spans="1:19" ht="30" customHeight="1">
      <c r="A9" s="49"/>
      <c r="B9" s="52" t="s">
        <v>160</v>
      </c>
      <c r="C9" s="53"/>
      <c r="D9" s="54"/>
      <c r="E9" s="51">
        <f>E10</f>
        <v>11609.81</v>
      </c>
      <c r="F9" s="51">
        <v>1182.96</v>
      </c>
      <c r="G9" s="51">
        <v>1024.3599999999999</v>
      </c>
      <c r="H9" s="51">
        <v>1.71</v>
      </c>
      <c r="I9" s="51">
        <v>156.88999999999999</v>
      </c>
      <c r="J9" s="51">
        <f>J10</f>
        <v>10426.849999999999</v>
      </c>
      <c r="K9" s="51">
        <f t="shared" ref="K9:L9" si="1">K10</f>
        <v>5141</v>
      </c>
      <c r="L9" s="51">
        <f t="shared" si="1"/>
        <v>1285.8500000000001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</row>
    <row r="10" spans="1:19" ht="30" customHeight="1">
      <c r="A10" s="49" t="s">
        <v>161</v>
      </c>
      <c r="B10" s="52" t="s">
        <v>162</v>
      </c>
      <c r="C10" s="53"/>
      <c r="D10" s="54"/>
      <c r="E10" s="51">
        <f>SUM(E11:E21)</f>
        <v>11609.81</v>
      </c>
      <c r="F10" s="51">
        <f t="shared" ref="F10:K10" si="2">SUM(F11:F21)</f>
        <v>1182.9600000000003</v>
      </c>
      <c r="G10" s="51">
        <f t="shared" si="2"/>
        <v>1024.3600000000001</v>
      </c>
      <c r="H10" s="51">
        <f t="shared" si="2"/>
        <v>1.71</v>
      </c>
      <c r="I10" s="51">
        <f t="shared" si="2"/>
        <v>156.88999999999999</v>
      </c>
      <c r="J10" s="51">
        <f t="shared" si="2"/>
        <v>10426.849999999999</v>
      </c>
      <c r="K10" s="51">
        <f t="shared" si="2"/>
        <v>5141</v>
      </c>
      <c r="L10" s="51">
        <f>SUM(L11:L21)</f>
        <v>1285.8500000000001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</row>
    <row r="11" spans="1:19" ht="30" customHeight="1">
      <c r="A11" s="49" t="s">
        <v>18</v>
      </c>
      <c r="B11" s="52" t="s">
        <v>19</v>
      </c>
      <c r="C11" s="53">
        <v>2050802</v>
      </c>
      <c r="D11" s="54" t="s">
        <v>239</v>
      </c>
      <c r="E11" s="51">
        <f>F11+J11</f>
        <v>8.1199999999999992</v>
      </c>
      <c r="F11" s="51">
        <f>SUM(G11:I11)</f>
        <v>8.1199999999999992</v>
      </c>
      <c r="G11" s="51">
        <v>0</v>
      </c>
      <c r="H11" s="51">
        <v>0</v>
      </c>
      <c r="I11" s="51">
        <v>8.1199999999999992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</row>
    <row r="12" spans="1:19" ht="30" customHeight="1">
      <c r="A12" s="49" t="s">
        <v>18</v>
      </c>
      <c r="B12" s="52" t="s">
        <v>19</v>
      </c>
      <c r="C12" s="53">
        <v>2080502</v>
      </c>
      <c r="D12" s="54" t="s">
        <v>20</v>
      </c>
      <c r="E12" s="51">
        <f t="shared" ref="E12:E21" si="3">F12+J12</f>
        <v>13.52</v>
      </c>
      <c r="F12" s="51">
        <f t="shared" ref="F12:F21" si="4">SUM(G12:I12)</f>
        <v>13.52</v>
      </c>
      <c r="G12" s="51">
        <v>0</v>
      </c>
      <c r="H12" s="51">
        <v>0</v>
      </c>
      <c r="I12" s="51">
        <v>13.52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</row>
    <row r="13" spans="1:19" ht="30" customHeight="1">
      <c r="A13" s="49" t="s">
        <v>18</v>
      </c>
      <c r="B13" s="52" t="s">
        <v>19</v>
      </c>
      <c r="C13" s="53">
        <v>2080505</v>
      </c>
      <c r="D13" s="54" t="s">
        <v>240</v>
      </c>
      <c r="E13" s="51">
        <f t="shared" si="3"/>
        <v>94.11</v>
      </c>
      <c r="F13" s="51">
        <f t="shared" si="4"/>
        <v>94.11</v>
      </c>
      <c r="G13" s="51">
        <v>94.11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</row>
    <row r="14" spans="1:19" ht="30" customHeight="1">
      <c r="A14" s="49" t="s">
        <v>18</v>
      </c>
      <c r="B14" s="52" t="s">
        <v>19</v>
      </c>
      <c r="C14" s="82" t="s">
        <v>357</v>
      </c>
      <c r="D14" s="75" t="s">
        <v>358</v>
      </c>
      <c r="E14" s="51">
        <f>F14+J14</f>
        <v>18</v>
      </c>
      <c r="F14" s="51">
        <f>SUM(G14:I14)</f>
        <v>0</v>
      </c>
      <c r="G14" s="51"/>
      <c r="H14" s="51"/>
      <c r="I14" s="51"/>
      <c r="J14" s="51">
        <f>SUM(K14:O14)</f>
        <v>18</v>
      </c>
      <c r="K14" s="51"/>
      <c r="L14" s="51">
        <v>18</v>
      </c>
      <c r="M14" s="51"/>
      <c r="N14" s="51"/>
      <c r="O14" s="51"/>
      <c r="P14" s="51"/>
      <c r="Q14" s="51"/>
      <c r="R14" s="51"/>
      <c r="S14" s="51"/>
    </row>
    <row r="15" spans="1:19" ht="30" customHeight="1">
      <c r="A15" s="49" t="s">
        <v>18</v>
      </c>
      <c r="B15" s="52" t="s">
        <v>19</v>
      </c>
      <c r="C15" s="53">
        <v>2100401</v>
      </c>
      <c r="D15" s="54" t="s">
        <v>21</v>
      </c>
      <c r="E15" s="51">
        <f t="shared" si="3"/>
        <v>6302.05</v>
      </c>
      <c r="F15" s="51">
        <f t="shared" si="4"/>
        <v>932.05000000000007</v>
      </c>
      <c r="G15" s="51">
        <v>795.09</v>
      </c>
      <c r="H15" s="51">
        <v>1.71</v>
      </c>
      <c r="I15" s="51">
        <v>135.25</v>
      </c>
      <c r="J15" s="51">
        <f>SUM(K15:O15)</f>
        <v>5370</v>
      </c>
      <c r="K15" s="51">
        <v>5000</v>
      </c>
      <c r="L15" s="51">
        <v>370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</row>
    <row r="16" spans="1:19" ht="30" customHeight="1">
      <c r="A16" s="49" t="s">
        <v>18</v>
      </c>
      <c r="B16" s="52" t="s">
        <v>19</v>
      </c>
      <c r="C16" s="53">
        <v>2100402</v>
      </c>
      <c r="D16" s="54" t="s">
        <v>22</v>
      </c>
      <c r="E16" s="51">
        <f t="shared" si="3"/>
        <v>243</v>
      </c>
      <c r="F16" s="51">
        <f t="shared" si="4"/>
        <v>0</v>
      </c>
      <c r="G16" s="51">
        <v>0</v>
      </c>
      <c r="H16" s="51">
        <v>0</v>
      </c>
      <c r="I16" s="51">
        <v>0</v>
      </c>
      <c r="J16" s="51">
        <f t="shared" ref="J16:J21" si="5">SUM(K16:O16)</f>
        <v>243</v>
      </c>
      <c r="K16" s="51">
        <v>141</v>
      </c>
      <c r="L16" s="51">
        <v>102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</row>
    <row r="17" spans="1:19" ht="30" customHeight="1">
      <c r="A17" s="49" t="s">
        <v>18</v>
      </c>
      <c r="B17" s="52" t="s">
        <v>19</v>
      </c>
      <c r="C17" s="53">
        <v>2100409</v>
      </c>
      <c r="D17" s="54" t="s">
        <v>23</v>
      </c>
      <c r="E17" s="51">
        <f t="shared" si="3"/>
        <v>366.91</v>
      </c>
      <c r="F17" s="51">
        <f t="shared" si="4"/>
        <v>0</v>
      </c>
      <c r="G17" s="51">
        <v>0</v>
      </c>
      <c r="H17" s="51">
        <v>0</v>
      </c>
      <c r="I17" s="51">
        <v>0</v>
      </c>
      <c r="J17" s="51">
        <f t="shared" si="5"/>
        <v>366.91</v>
      </c>
      <c r="K17" s="51">
        <v>0</v>
      </c>
      <c r="L17" s="51">
        <f>103+263.91</f>
        <v>366.91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</row>
    <row r="18" spans="1:19" ht="30" customHeight="1">
      <c r="A18" s="49" t="s">
        <v>18</v>
      </c>
      <c r="B18" s="52" t="s">
        <v>19</v>
      </c>
      <c r="C18" s="82" t="s">
        <v>359</v>
      </c>
      <c r="D18" s="76" t="s">
        <v>360</v>
      </c>
      <c r="E18" s="51">
        <f t="shared" si="3"/>
        <v>428.94</v>
      </c>
      <c r="F18" s="51">
        <f t="shared" si="4"/>
        <v>0</v>
      </c>
      <c r="G18" s="51"/>
      <c r="H18" s="51"/>
      <c r="I18" s="51"/>
      <c r="J18" s="51">
        <f t="shared" si="5"/>
        <v>428.94</v>
      </c>
      <c r="K18" s="51"/>
      <c r="L18" s="51">
        <v>428.94</v>
      </c>
      <c r="M18" s="51"/>
      <c r="N18" s="51"/>
      <c r="O18" s="51"/>
      <c r="P18" s="51"/>
      <c r="Q18" s="51"/>
      <c r="R18" s="51"/>
      <c r="S18" s="51"/>
    </row>
    <row r="19" spans="1:19" ht="30" customHeight="1">
      <c r="A19" s="49" t="s">
        <v>18</v>
      </c>
      <c r="B19" s="52" t="s">
        <v>19</v>
      </c>
      <c r="C19" s="53">
        <v>2101102</v>
      </c>
      <c r="D19" s="54" t="s">
        <v>242</v>
      </c>
      <c r="E19" s="51">
        <f t="shared" si="3"/>
        <v>54.7</v>
      </c>
      <c r="F19" s="51">
        <f t="shared" si="4"/>
        <v>54.7</v>
      </c>
      <c r="G19" s="51">
        <v>54.7</v>
      </c>
      <c r="H19" s="51">
        <v>0</v>
      </c>
      <c r="I19" s="51">
        <v>0</v>
      </c>
      <c r="J19" s="51">
        <f t="shared" si="5"/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</row>
    <row r="20" spans="1:19" ht="30" customHeight="1">
      <c r="A20" s="49" t="s">
        <v>18</v>
      </c>
      <c r="B20" s="52" t="s">
        <v>19</v>
      </c>
      <c r="C20" s="53">
        <v>2210201</v>
      </c>
      <c r="D20" s="54" t="s">
        <v>241</v>
      </c>
      <c r="E20" s="51">
        <f t="shared" si="3"/>
        <v>80.459999999999994</v>
      </c>
      <c r="F20" s="51">
        <f t="shared" si="4"/>
        <v>80.459999999999994</v>
      </c>
      <c r="G20" s="51">
        <v>80.459999999999994</v>
      </c>
      <c r="H20" s="51">
        <v>0</v>
      </c>
      <c r="I20" s="51">
        <v>0</v>
      </c>
      <c r="J20" s="51">
        <f t="shared" si="5"/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</row>
    <row r="21" spans="1:19" ht="30" customHeight="1">
      <c r="A21" s="49" t="s">
        <v>18</v>
      </c>
      <c r="B21" s="52" t="s">
        <v>19</v>
      </c>
      <c r="C21" s="82" t="s">
        <v>361</v>
      </c>
      <c r="D21" s="77" t="s">
        <v>362</v>
      </c>
      <c r="E21" s="51">
        <f t="shared" si="3"/>
        <v>4000</v>
      </c>
      <c r="F21" s="51">
        <f t="shared" si="4"/>
        <v>0</v>
      </c>
      <c r="G21" s="51"/>
      <c r="H21" s="51"/>
      <c r="I21" s="51"/>
      <c r="J21" s="51">
        <f t="shared" si="5"/>
        <v>4000</v>
      </c>
      <c r="K21" s="51"/>
      <c r="L21" s="51">
        <v>0</v>
      </c>
      <c r="M21" s="51"/>
      <c r="N21" s="51"/>
      <c r="O21" s="51">
        <v>4000</v>
      </c>
      <c r="P21" s="51"/>
      <c r="Q21" s="51"/>
      <c r="R21" s="51"/>
      <c r="S21" s="51"/>
    </row>
    <row r="23" spans="1:19" ht="14.1" customHeight="1"/>
    <row r="24" spans="1:19" ht="14.1" customHeight="1"/>
    <row r="25" spans="1:19" ht="30" customHeight="1"/>
    <row r="26" spans="1:19" ht="30" customHeight="1"/>
    <row r="27" spans="1:19" ht="30" customHeight="1"/>
    <row r="28" spans="1:19" ht="30" customHeight="1"/>
    <row r="29" spans="1:19" ht="30" customHeight="1"/>
    <row r="30" spans="1:19" ht="30" customHeight="1"/>
    <row r="31" spans="1:19" ht="14.1" customHeight="1"/>
    <row r="32" spans="1:19" ht="14.1" customHeight="1"/>
  </sheetData>
  <sheetProtection formatCells="0" formatColumns="0" formatRows="0"/>
  <mergeCells count="19">
    <mergeCell ref="A3:B3"/>
    <mergeCell ref="A2:S2"/>
    <mergeCell ref="J5:J6"/>
    <mergeCell ref="O5:O6"/>
    <mergeCell ref="P4:P6"/>
    <mergeCell ref="F5:F6"/>
    <mergeCell ref="G5:G6"/>
    <mergeCell ref="H5:H6"/>
    <mergeCell ref="I5:I6"/>
    <mergeCell ref="Q4:Q6"/>
    <mergeCell ref="R4:R6"/>
    <mergeCell ref="S4:S6"/>
    <mergeCell ref="J4:O4"/>
    <mergeCell ref="K5:N5"/>
    <mergeCell ref="A4:A6"/>
    <mergeCell ref="C4:C6"/>
    <mergeCell ref="D4:D6"/>
    <mergeCell ref="E4:E6"/>
    <mergeCell ref="B4:B6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showGridLines="0" showZeros="0" topLeftCell="A10" workbookViewId="0">
      <selection activeCell="H14" sqref="H14"/>
    </sheetView>
  </sheetViews>
  <sheetFormatPr defaultRowHeight="12"/>
  <cols>
    <col min="1" max="1" width="21.75" style="12" customWidth="1"/>
    <col min="2" max="2" width="13.625" style="12" customWidth="1"/>
    <col min="3" max="3" width="34.75" style="12" customWidth="1"/>
    <col min="4" max="4" width="8.875" style="12" customWidth="1"/>
    <col min="5" max="5" width="9" style="12" customWidth="1"/>
    <col min="6" max="6" width="8.375" style="12" customWidth="1"/>
    <col min="7" max="7" width="29.25" style="12" customWidth="1"/>
    <col min="8" max="8" width="9" style="12" customWidth="1"/>
    <col min="9" max="9" width="8.875" style="12" customWidth="1"/>
    <col min="10" max="10" width="7.75" style="12" customWidth="1"/>
    <col min="11" max="11" width="9.125" style="12" customWidth="1"/>
    <col min="12" max="16384" width="9" style="12"/>
  </cols>
  <sheetData>
    <row r="1" spans="1:10" ht="12.95" customHeight="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6.5" customHeight="1">
      <c r="A3" s="118" t="s">
        <v>17</v>
      </c>
      <c r="B3" s="118"/>
      <c r="C3" s="1"/>
      <c r="D3" s="1"/>
      <c r="E3" s="1"/>
      <c r="F3" s="1"/>
      <c r="G3" s="1"/>
      <c r="H3" s="1"/>
      <c r="I3" s="1"/>
      <c r="J3" s="9" t="s">
        <v>95</v>
      </c>
    </row>
    <row r="4" spans="1:10" ht="27" customHeight="1">
      <c r="A4" s="114" t="s">
        <v>129</v>
      </c>
      <c r="B4" s="114"/>
      <c r="C4" s="115" t="s">
        <v>130</v>
      </c>
      <c r="D4" s="116"/>
      <c r="E4" s="116"/>
      <c r="F4" s="116"/>
      <c r="G4" s="116"/>
      <c r="H4" s="116"/>
      <c r="I4" s="116"/>
      <c r="J4" s="117"/>
    </row>
    <row r="5" spans="1:10" ht="25.5" customHeight="1">
      <c r="A5" s="69" t="s">
        <v>131</v>
      </c>
      <c r="B5" s="69" t="s">
        <v>96</v>
      </c>
      <c r="C5" s="4" t="s">
        <v>27</v>
      </c>
      <c r="D5" s="13" t="s">
        <v>116</v>
      </c>
      <c r="E5" s="70" t="s">
        <v>132</v>
      </c>
      <c r="F5" s="70" t="s">
        <v>133</v>
      </c>
      <c r="G5" s="4" t="s">
        <v>28</v>
      </c>
      <c r="H5" s="13" t="s">
        <v>116</v>
      </c>
      <c r="I5" s="70" t="s">
        <v>132</v>
      </c>
      <c r="J5" s="70" t="s">
        <v>133</v>
      </c>
    </row>
    <row r="6" spans="1:10" s="57" customFormat="1" ht="20.25" customHeight="1">
      <c r="A6" s="71" t="s">
        <v>134</v>
      </c>
      <c r="B6" s="55">
        <v>6528.96</v>
      </c>
      <c r="C6" s="11" t="s">
        <v>100</v>
      </c>
      <c r="D6" s="56">
        <v>0</v>
      </c>
      <c r="E6" s="56">
        <v>0</v>
      </c>
      <c r="F6" s="56">
        <v>0</v>
      </c>
      <c r="G6" s="14" t="s">
        <v>99</v>
      </c>
      <c r="H6" s="56">
        <f>I6+J6</f>
        <v>1182.96</v>
      </c>
      <c r="I6" s="56">
        <v>1182.96</v>
      </c>
      <c r="J6" s="56">
        <v>0</v>
      </c>
    </row>
    <row r="7" spans="1:10" s="57" customFormat="1" ht="20.25" customHeight="1">
      <c r="A7" s="71" t="s">
        <v>135</v>
      </c>
      <c r="B7" s="55">
        <v>0</v>
      </c>
      <c r="C7" s="11" t="s">
        <v>102</v>
      </c>
      <c r="D7" s="56">
        <v>0</v>
      </c>
      <c r="E7" s="56">
        <v>0</v>
      </c>
      <c r="F7" s="56">
        <v>0</v>
      </c>
      <c r="G7" s="37" t="s">
        <v>29</v>
      </c>
      <c r="H7" s="56">
        <f t="shared" ref="H7:H18" si="0">I7+J7</f>
        <v>1026.07</v>
      </c>
      <c r="I7" s="56">
        <v>1026.07</v>
      </c>
      <c r="J7" s="56">
        <v>0</v>
      </c>
    </row>
    <row r="8" spans="1:10" s="57" customFormat="1" ht="20.25" customHeight="1">
      <c r="A8" s="15"/>
      <c r="B8" s="55"/>
      <c r="C8" s="11" t="s">
        <v>103</v>
      </c>
      <c r="D8" s="56">
        <v>0</v>
      </c>
      <c r="E8" s="56">
        <v>0</v>
      </c>
      <c r="F8" s="56">
        <v>0</v>
      </c>
      <c r="G8" s="37" t="s">
        <v>30</v>
      </c>
      <c r="H8" s="56">
        <f t="shared" si="0"/>
        <v>1024.3599999999999</v>
      </c>
      <c r="I8" s="58">
        <v>1024.3599999999999</v>
      </c>
      <c r="J8" s="56">
        <v>0</v>
      </c>
    </row>
    <row r="9" spans="1:10" s="57" customFormat="1" ht="20.25" customHeight="1">
      <c r="A9" s="15"/>
      <c r="B9" s="55"/>
      <c r="C9" s="11" t="s">
        <v>104</v>
      </c>
      <c r="D9" s="56">
        <v>0</v>
      </c>
      <c r="E9" s="56">
        <v>0</v>
      </c>
      <c r="F9" s="56">
        <v>0</v>
      </c>
      <c r="G9" s="16" t="s">
        <v>31</v>
      </c>
      <c r="H9" s="56">
        <f t="shared" si="0"/>
        <v>1.71</v>
      </c>
      <c r="I9" s="58">
        <v>1.71</v>
      </c>
      <c r="J9" s="56">
        <v>0</v>
      </c>
    </row>
    <row r="10" spans="1:10" s="57" customFormat="1" ht="20.25" customHeight="1">
      <c r="A10" s="15"/>
      <c r="B10" s="55"/>
      <c r="C10" s="11" t="s">
        <v>106</v>
      </c>
      <c r="D10" s="56">
        <v>8.1199999999999992</v>
      </c>
      <c r="E10" s="56">
        <v>8.1199999999999992</v>
      </c>
      <c r="F10" s="56">
        <v>0</v>
      </c>
      <c r="G10" s="37" t="s">
        <v>32</v>
      </c>
      <c r="H10" s="56">
        <f t="shared" si="0"/>
        <v>156.88999999999999</v>
      </c>
      <c r="I10" s="58">
        <v>156.88999999999999</v>
      </c>
      <c r="J10" s="56">
        <v>0</v>
      </c>
    </row>
    <row r="11" spans="1:10" s="57" customFormat="1" ht="20.25" customHeight="1">
      <c r="A11" s="17"/>
      <c r="B11" s="55"/>
      <c r="C11" s="11" t="s">
        <v>107</v>
      </c>
      <c r="D11" s="56">
        <v>0</v>
      </c>
      <c r="E11" s="56">
        <v>0</v>
      </c>
      <c r="F11" s="56">
        <v>0</v>
      </c>
      <c r="G11" s="37" t="s">
        <v>33</v>
      </c>
      <c r="H11" s="56">
        <f t="shared" si="0"/>
        <v>156.88999999999999</v>
      </c>
      <c r="I11" s="56">
        <v>156.88999999999999</v>
      </c>
      <c r="J11" s="56">
        <v>0</v>
      </c>
    </row>
    <row r="12" spans="1:10" s="57" customFormat="1" ht="20.25" customHeight="1">
      <c r="A12" s="17"/>
      <c r="B12" s="55"/>
      <c r="C12" s="11" t="s">
        <v>34</v>
      </c>
      <c r="D12" s="56">
        <v>0</v>
      </c>
      <c r="E12" s="56">
        <v>0</v>
      </c>
      <c r="F12" s="56">
        <v>0</v>
      </c>
      <c r="G12" s="14" t="s">
        <v>105</v>
      </c>
      <c r="H12" s="56">
        <f t="shared" si="0"/>
        <v>10426.85</v>
      </c>
      <c r="I12" s="43">
        <v>6426.85</v>
      </c>
      <c r="J12" s="56">
        <v>4000</v>
      </c>
    </row>
    <row r="13" spans="1:10" s="57" customFormat="1" ht="20.25" customHeight="1">
      <c r="A13" s="17"/>
      <c r="B13" s="55"/>
      <c r="C13" s="11" t="s">
        <v>108</v>
      </c>
      <c r="D13" s="56">
        <v>107.63</v>
      </c>
      <c r="E13" s="56">
        <v>107.63</v>
      </c>
      <c r="F13" s="56">
        <v>0</v>
      </c>
      <c r="G13" s="37" t="s">
        <v>35</v>
      </c>
      <c r="H13" s="56">
        <f t="shared" si="0"/>
        <v>6426.85</v>
      </c>
      <c r="I13" s="43">
        <f>5346+1080.85</f>
        <v>6426.85</v>
      </c>
      <c r="J13" s="56">
        <v>0</v>
      </c>
    </row>
    <row r="14" spans="1:10" s="57" customFormat="1" ht="20.25" customHeight="1">
      <c r="A14" s="17"/>
      <c r="B14" s="55"/>
      <c r="C14" s="11" t="s">
        <v>36</v>
      </c>
      <c r="D14" s="43">
        <f>6332.75+1080.85</f>
        <v>7413.6</v>
      </c>
      <c r="E14" s="43">
        <f>6332.75+1080.85</f>
        <v>7413.6</v>
      </c>
      <c r="F14" s="56">
        <v>0</v>
      </c>
      <c r="G14" s="16" t="s">
        <v>37</v>
      </c>
      <c r="H14" s="56">
        <f t="shared" si="0"/>
        <v>5141</v>
      </c>
      <c r="I14" s="43">
        <v>5141</v>
      </c>
      <c r="J14" s="56">
        <v>0</v>
      </c>
    </row>
    <row r="15" spans="1:10" s="57" customFormat="1" ht="20.25" customHeight="1">
      <c r="A15" s="17"/>
      <c r="B15" s="55"/>
      <c r="C15" s="11" t="s">
        <v>38</v>
      </c>
      <c r="D15" s="56">
        <v>0</v>
      </c>
      <c r="E15" s="56">
        <v>0</v>
      </c>
      <c r="F15" s="56">
        <v>0</v>
      </c>
      <c r="G15" s="16" t="s">
        <v>39</v>
      </c>
      <c r="H15" s="56">
        <f t="shared" si="0"/>
        <v>1285.8499999999999</v>
      </c>
      <c r="I15" s="43">
        <f>205+1080.85</f>
        <v>1285.8499999999999</v>
      </c>
      <c r="J15" s="56">
        <v>0</v>
      </c>
    </row>
    <row r="16" spans="1:10" s="57" customFormat="1" ht="20.25" customHeight="1">
      <c r="A16" s="71"/>
      <c r="B16" s="55"/>
      <c r="C16" s="11" t="s">
        <v>40</v>
      </c>
      <c r="D16" s="56">
        <v>0</v>
      </c>
      <c r="E16" s="56">
        <v>0</v>
      </c>
      <c r="F16" s="56">
        <v>0</v>
      </c>
      <c r="G16" s="16" t="s">
        <v>41</v>
      </c>
      <c r="H16" s="56">
        <f t="shared" si="0"/>
        <v>0</v>
      </c>
      <c r="I16" s="56">
        <v>0</v>
      </c>
      <c r="J16" s="56">
        <v>0</v>
      </c>
    </row>
    <row r="17" spans="1:10" s="57" customFormat="1" ht="20.25" customHeight="1">
      <c r="A17" s="71"/>
      <c r="B17" s="55"/>
      <c r="C17" s="11" t="s">
        <v>42</v>
      </c>
      <c r="D17" s="56">
        <v>0</v>
      </c>
      <c r="E17" s="56">
        <v>0</v>
      </c>
      <c r="F17" s="56">
        <v>0</v>
      </c>
      <c r="G17" s="16" t="s">
        <v>43</v>
      </c>
      <c r="H17" s="56">
        <f t="shared" si="0"/>
        <v>0</v>
      </c>
      <c r="I17" s="56">
        <v>0</v>
      </c>
      <c r="J17" s="56">
        <v>0</v>
      </c>
    </row>
    <row r="18" spans="1:10" s="57" customFormat="1" ht="20.25" customHeight="1">
      <c r="A18" s="71"/>
      <c r="B18" s="55"/>
      <c r="C18" s="11" t="s">
        <v>44</v>
      </c>
      <c r="D18" s="56">
        <v>0</v>
      </c>
      <c r="E18" s="56">
        <v>0</v>
      </c>
      <c r="F18" s="56">
        <v>0</v>
      </c>
      <c r="G18" s="37" t="s">
        <v>45</v>
      </c>
      <c r="H18" s="56">
        <f t="shared" si="0"/>
        <v>4000</v>
      </c>
      <c r="I18" s="56">
        <v>0</v>
      </c>
      <c r="J18" s="56">
        <v>4000</v>
      </c>
    </row>
    <row r="19" spans="1:10" s="57" customFormat="1" ht="20.25" customHeight="1">
      <c r="A19" s="71"/>
      <c r="B19" s="55"/>
      <c r="C19" s="11" t="s">
        <v>46</v>
      </c>
      <c r="D19" s="56">
        <v>0</v>
      </c>
      <c r="E19" s="56">
        <v>0</v>
      </c>
      <c r="F19" s="56">
        <v>0</v>
      </c>
      <c r="G19" s="14"/>
      <c r="H19" s="56"/>
      <c r="I19" s="56"/>
      <c r="J19" s="56"/>
    </row>
    <row r="20" spans="1:10" s="57" customFormat="1" ht="20.25" customHeight="1">
      <c r="A20" s="71"/>
      <c r="B20" s="55"/>
      <c r="C20" s="11" t="s">
        <v>47</v>
      </c>
      <c r="D20" s="56">
        <v>0</v>
      </c>
      <c r="E20" s="56">
        <v>0</v>
      </c>
      <c r="F20" s="56">
        <v>0</v>
      </c>
      <c r="G20" s="14"/>
      <c r="H20" s="56"/>
      <c r="I20" s="56"/>
      <c r="J20" s="56"/>
    </row>
    <row r="21" spans="1:10" s="57" customFormat="1" ht="20.25" customHeight="1">
      <c r="A21" s="71"/>
      <c r="B21" s="55"/>
      <c r="C21" s="11" t="s">
        <v>48</v>
      </c>
      <c r="D21" s="56">
        <v>0</v>
      </c>
      <c r="E21" s="56">
        <v>0</v>
      </c>
      <c r="F21" s="56">
        <v>0</v>
      </c>
      <c r="G21" s="47" t="s">
        <v>148</v>
      </c>
      <c r="H21" s="56"/>
      <c r="I21" s="56"/>
      <c r="J21" s="56"/>
    </row>
    <row r="22" spans="1:10" s="57" customFormat="1" ht="20.25" customHeight="1">
      <c r="A22" s="71"/>
      <c r="B22" s="55"/>
      <c r="C22" s="11" t="s">
        <v>49</v>
      </c>
      <c r="D22" s="56">
        <v>0</v>
      </c>
      <c r="E22" s="56">
        <v>0</v>
      </c>
      <c r="F22" s="56">
        <v>0</v>
      </c>
      <c r="G22" s="14" t="s">
        <v>149</v>
      </c>
      <c r="H22" s="56">
        <f t="shared" ref="H22:I22" si="1">SUM(H23:H32)</f>
        <v>11609.81</v>
      </c>
      <c r="I22" s="56">
        <f t="shared" si="1"/>
        <v>7609.8099999999995</v>
      </c>
      <c r="J22" s="56">
        <f>SUM(J23:J32)</f>
        <v>4000</v>
      </c>
    </row>
    <row r="23" spans="1:10" s="57" customFormat="1" ht="20.25" customHeight="1">
      <c r="A23" s="71"/>
      <c r="B23" s="55"/>
      <c r="C23" s="11" t="s">
        <v>50</v>
      </c>
      <c r="D23" s="56">
        <v>0</v>
      </c>
      <c r="E23" s="56">
        <v>0</v>
      </c>
      <c r="F23" s="56">
        <v>0</v>
      </c>
      <c r="G23" s="40" t="s">
        <v>150</v>
      </c>
      <c r="H23" s="56">
        <f t="shared" ref="H23:H32" si="2">I23+J23</f>
        <v>1024.3599999999999</v>
      </c>
      <c r="I23" s="56">
        <v>1024.3599999999999</v>
      </c>
      <c r="J23" s="56">
        <v>0</v>
      </c>
    </row>
    <row r="24" spans="1:10" s="57" customFormat="1" ht="20.25" customHeight="1">
      <c r="A24" s="71"/>
      <c r="B24" s="55"/>
      <c r="C24" s="11" t="s">
        <v>51</v>
      </c>
      <c r="D24" s="56">
        <v>80.459999999999994</v>
      </c>
      <c r="E24" s="56">
        <v>80.459999999999994</v>
      </c>
      <c r="F24" s="56">
        <v>0</v>
      </c>
      <c r="G24" s="40" t="s">
        <v>151</v>
      </c>
      <c r="H24" s="56">
        <f t="shared" si="2"/>
        <v>6406.1399999999994</v>
      </c>
      <c r="I24" s="43">
        <f>5325.29+1080.85</f>
        <v>6406.1399999999994</v>
      </c>
      <c r="J24" s="56">
        <v>0</v>
      </c>
    </row>
    <row r="25" spans="1:10" s="57" customFormat="1" ht="20.25" customHeight="1">
      <c r="A25" s="71"/>
      <c r="B25" s="55"/>
      <c r="C25" s="11" t="s">
        <v>52</v>
      </c>
      <c r="D25" s="56">
        <v>0</v>
      </c>
      <c r="E25" s="56">
        <v>0</v>
      </c>
      <c r="F25" s="56">
        <v>0</v>
      </c>
      <c r="G25" s="40" t="s">
        <v>152</v>
      </c>
      <c r="H25" s="56">
        <f t="shared" si="2"/>
        <v>73.209999999999994</v>
      </c>
      <c r="I25" s="56">
        <v>73.209999999999994</v>
      </c>
      <c r="J25" s="56">
        <v>0</v>
      </c>
    </row>
    <row r="26" spans="1:10" s="57" customFormat="1" ht="20.25" customHeight="1">
      <c r="A26" s="71"/>
      <c r="B26" s="55"/>
      <c r="C26" s="11" t="s">
        <v>53</v>
      </c>
      <c r="D26" s="56">
        <v>0</v>
      </c>
      <c r="E26" s="56">
        <v>0</v>
      </c>
      <c r="F26" s="56">
        <v>0</v>
      </c>
      <c r="G26" s="40" t="s">
        <v>153</v>
      </c>
      <c r="H26" s="56">
        <f t="shared" si="2"/>
        <v>0</v>
      </c>
      <c r="I26" s="56">
        <v>0</v>
      </c>
      <c r="J26" s="56">
        <v>0</v>
      </c>
    </row>
    <row r="27" spans="1:10" s="57" customFormat="1" ht="20.25" customHeight="1">
      <c r="A27" s="71"/>
      <c r="B27" s="55"/>
      <c r="C27" s="11" t="s">
        <v>111</v>
      </c>
      <c r="D27" s="56">
        <v>0</v>
      </c>
      <c r="E27" s="56">
        <v>0</v>
      </c>
      <c r="F27" s="56">
        <v>0</v>
      </c>
      <c r="G27" s="40" t="s">
        <v>154</v>
      </c>
      <c r="H27" s="56">
        <f t="shared" si="2"/>
        <v>4000</v>
      </c>
      <c r="I27" s="56">
        <v>0</v>
      </c>
      <c r="J27" s="56">
        <v>4000</v>
      </c>
    </row>
    <row r="28" spans="1:10" s="57" customFormat="1" ht="20.25" customHeight="1">
      <c r="A28" s="71"/>
      <c r="B28" s="55"/>
      <c r="C28" s="11" t="s">
        <v>54</v>
      </c>
      <c r="D28" s="56">
        <v>0</v>
      </c>
      <c r="E28" s="56">
        <v>0</v>
      </c>
      <c r="F28" s="56">
        <v>0</v>
      </c>
      <c r="G28" s="40" t="s">
        <v>155</v>
      </c>
      <c r="H28" s="56">
        <f t="shared" si="2"/>
        <v>106.1</v>
      </c>
      <c r="I28" s="56">
        <v>106.1</v>
      </c>
      <c r="J28" s="56">
        <v>0</v>
      </c>
    </row>
    <row r="29" spans="1:10" s="57" customFormat="1" ht="20.25" customHeight="1">
      <c r="A29" s="71"/>
      <c r="B29" s="55"/>
      <c r="C29" s="11" t="s">
        <v>55</v>
      </c>
      <c r="D29" s="56">
        <v>0</v>
      </c>
      <c r="E29" s="56">
        <v>0</v>
      </c>
      <c r="F29" s="56">
        <v>0</v>
      </c>
      <c r="G29" s="40" t="s">
        <v>156</v>
      </c>
      <c r="H29" s="56">
        <f t="shared" si="2"/>
        <v>0</v>
      </c>
      <c r="I29" s="56">
        <v>0</v>
      </c>
      <c r="J29" s="56">
        <v>0</v>
      </c>
    </row>
    <row r="30" spans="1:10" s="57" customFormat="1" ht="20.25" customHeight="1">
      <c r="A30" s="71"/>
      <c r="B30" s="55"/>
      <c r="C30" s="11" t="s">
        <v>56</v>
      </c>
      <c r="D30" s="56">
        <v>0</v>
      </c>
      <c r="E30" s="56">
        <v>0</v>
      </c>
      <c r="F30" s="56">
        <v>0</v>
      </c>
      <c r="G30" s="40" t="s">
        <v>157</v>
      </c>
      <c r="H30" s="56">
        <f t="shared" si="2"/>
        <v>0</v>
      </c>
      <c r="I30" s="56">
        <v>0</v>
      </c>
      <c r="J30" s="56">
        <v>0</v>
      </c>
    </row>
    <row r="31" spans="1:10" s="57" customFormat="1" ht="20.25" customHeight="1">
      <c r="A31" s="71"/>
      <c r="B31" s="55"/>
      <c r="C31" s="11" t="s">
        <v>57</v>
      </c>
      <c r="D31" s="56">
        <v>0</v>
      </c>
      <c r="E31" s="56">
        <v>0</v>
      </c>
      <c r="F31" s="56">
        <v>0</v>
      </c>
      <c r="G31" s="40" t="s">
        <v>158</v>
      </c>
      <c r="H31" s="56">
        <f t="shared" si="2"/>
        <v>0</v>
      </c>
      <c r="I31" s="56">
        <v>0</v>
      </c>
      <c r="J31" s="56">
        <v>0</v>
      </c>
    </row>
    <row r="32" spans="1:10" s="57" customFormat="1" ht="20.25" customHeight="1">
      <c r="A32" s="71"/>
      <c r="B32" s="55"/>
      <c r="C32" s="11" t="s">
        <v>58</v>
      </c>
      <c r="D32" s="55">
        <v>0</v>
      </c>
      <c r="E32" s="55">
        <v>0</v>
      </c>
      <c r="F32" s="55">
        <v>0</v>
      </c>
      <c r="G32" s="40" t="s">
        <v>159</v>
      </c>
      <c r="H32" s="56">
        <f t="shared" si="2"/>
        <v>0</v>
      </c>
      <c r="I32" s="56">
        <v>0</v>
      </c>
      <c r="J32" s="56">
        <v>0</v>
      </c>
    </row>
    <row r="33" spans="1:10" s="57" customFormat="1" ht="20.25" customHeight="1">
      <c r="A33" s="71"/>
      <c r="B33" s="55"/>
      <c r="C33" s="71" t="s">
        <v>59</v>
      </c>
      <c r="D33" s="55">
        <v>4000</v>
      </c>
      <c r="E33" s="55">
        <v>0</v>
      </c>
      <c r="F33" s="55">
        <v>4000</v>
      </c>
      <c r="G33" s="11"/>
      <c r="H33" s="56"/>
      <c r="I33" s="56"/>
      <c r="J33" s="56"/>
    </row>
    <row r="34" spans="1:10" s="57" customFormat="1" ht="20.25" customHeight="1">
      <c r="A34" s="72" t="s">
        <v>136</v>
      </c>
      <c r="B34" s="55">
        <v>6528.96</v>
      </c>
      <c r="C34" s="72" t="s">
        <v>137</v>
      </c>
      <c r="D34" s="55">
        <f>E34+F34</f>
        <v>11609.810000000001</v>
      </c>
      <c r="E34" s="55">
        <f>SUM(E6:E33)</f>
        <v>7609.81</v>
      </c>
      <c r="F34" s="55">
        <f>SUM(F6:F33)</f>
        <v>4000</v>
      </c>
      <c r="G34" s="72" t="s">
        <v>137</v>
      </c>
      <c r="H34" s="55">
        <v>11609.81</v>
      </c>
      <c r="I34" s="56">
        <v>7609.81</v>
      </c>
      <c r="J34" s="56">
        <v>4000</v>
      </c>
    </row>
    <row r="35" spans="1:10" s="57" customFormat="1" ht="20.25" customHeight="1">
      <c r="A35" s="71" t="s">
        <v>138</v>
      </c>
      <c r="B35" s="55">
        <v>5080.8500000000004</v>
      </c>
      <c r="C35" s="71" t="s">
        <v>139</v>
      </c>
      <c r="D35" s="55">
        <v>0</v>
      </c>
      <c r="E35" s="55">
        <v>0</v>
      </c>
      <c r="F35" s="55">
        <v>0</v>
      </c>
      <c r="G35" s="71" t="s">
        <v>140</v>
      </c>
      <c r="H35" s="56">
        <v>0</v>
      </c>
      <c r="I35" s="56">
        <v>0</v>
      </c>
      <c r="J35" s="56">
        <v>0</v>
      </c>
    </row>
    <row r="36" spans="1:10" s="57" customFormat="1" ht="20.25" customHeight="1">
      <c r="A36" s="72" t="s">
        <v>141</v>
      </c>
      <c r="B36" s="55">
        <v>11609.81</v>
      </c>
      <c r="C36" s="72" t="s">
        <v>142</v>
      </c>
      <c r="D36" s="55">
        <f>E36+F36</f>
        <v>11609.810000000001</v>
      </c>
      <c r="E36" s="55">
        <f>E34</f>
        <v>7609.81</v>
      </c>
      <c r="F36" s="55">
        <f>F34</f>
        <v>4000</v>
      </c>
      <c r="G36" s="72" t="s">
        <v>142</v>
      </c>
      <c r="H36" s="55">
        <v>11609.81</v>
      </c>
      <c r="I36" s="55">
        <v>7609.81</v>
      </c>
      <c r="J36" s="56">
        <v>4000</v>
      </c>
    </row>
    <row r="37" spans="1:10" ht="12.95" customHeight="1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4:B4"/>
    <mergeCell ref="C4:J4"/>
    <mergeCell ref="A3:B3"/>
  </mergeCells>
  <phoneticPr fontId="10" type="noConversion"/>
  <printOptions horizontalCentered="1"/>
  <pageMargins left="0.74803149606299213" right="0.74803149606299213" top="0.78740157480314965" bottom="0.78740157480314965" header="0.51181102362204722" footer="0.51181102362204722"/>
  <pageSetup paperSize="8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9"/>
  <sheetViews>
    <sheetView showGridLines="0" showZeros="0" workbookViewId="0">
      <selection activeCell="C16" sqref="C16"/>
    </sheetView>
  </sheetViews>
  <sheetFormatPr defaultRowHeight="12"/>
  <cols>
    <col min="1" max="1" width="12.75" style="1" customWidth="1"/>
    <col min="2" max="2" width="22" style="1" customWidth="1"/>
    <col min="3" max="3" width="16" style="1" customWidth="1"/>
    <col min="4" max="5" width="18.25" style="1" customWidth="1"/>
    <col min="6" max="16384" width="9" style="1"/>
  </cols>
  <sheetData>
    <row r="1" spans="1:5" ht="13.9" customHeight="1">
      <c r="A1" s="1" t="s">
        <v>12</v>
      </c>
    </row>
    <row r="2" spans="1:5" ht="25.5" customHeight="1">
      <c r="A2" s="112" t="s">
        <v>13</v>
      </c>
      <c r="B2" s="112"/>
      <c r="C2" s="112"/>
      <c r="D2" s="112"/>
      <c r="E2" s="112"/>
    </row>
    <row r="3" spans="1:5" ht="18.75" customHeight="1">
      <c r="A3" s="118" t="s">
        <v>72</v>
      </c>
      <c r="B3" s="119"/>
      <c r="C3" s="119"/>
      <c r="E3" s="9" t="s">
        <v>95</v>
      </c>
    </row>
    <row r="4" spans="1:5" ht="21.95" customHeight="1">
      <c r="A4" s="115" t="s">
        <v>14</v>
      </c>
      <c r="B4" s="117"/>
      <c r="C4" s="115" t="s">
        <v>5</v>
      </c>
      <c r="D4" s="116"/>
      <c r="E4" s="117"/>
    </row>
    <row r="5" spans="1:5" ht="21.95" customHeight="1">
      <c r="A5" s="2" t="s">
        <v>6</v>
      </c>
      <c r="B5" s="3" t="s">
        <v>7</v>
      </c>
      <c r="C5" s="3" t="s">
        <v>112</v>
      </c>
      <c r="D5" s="3" t="s">
        <v>127</v>
      </c>
      <c r="E5" s="10" t="s">
        <v>128</v>
      </c>
    </row>
    <row r="6" spans="1:5" s="61" customFormat="1" ht="30" customHeight="1">
      <c r="A6" s="59"/>
      <c r="B6" s="62" t="s">
        <v>116</v>
      </c>
      <c r="C6" s="41">
        <f>D6+E6</f>
        <v>7609.8099999999995</v>
      </c>
      <c r="D6" s="41">
        <f>D12+D18+D22+D33+D37+D41+D50+D56</f>
        <v>1182.96</v>
      </c>
      <c r="E6" s="60">
        <f>E12+E18+E22+E33+E37+E41+E28+E45</f>
        <v>6426.8499999999995</v>
      </c>
    </row>
    <row r="7" spans="1:5" customFormat="1" ht="30" customHeight="1">
      <c r="A7" s="59" t="s">
        <v>243</v>
      </c>
      <c r="B7" s="62" t="s">
        <v>244</v>
      </c>
      <c r="C7" s="41">
        <f t="shared" ref="C7:C56" si="0">D7+E7</f>
        <v>8.1199999999999992</v>
      </c>
      <c r="D7" s="41">
        <v>8.1199999999999992</v>
      </c>
      <c r="E7" s="60">
        <v>0</v>
      </c>
    </row>
    <row r="8" spans="1:5" customFormat="1" ht="30" customHeight="1">
      <c r="A8" s="59" t="s">
        <v>245</v>
      </c>
      <c r="B8" s="62" t="s">
        <v>246</v>
      </c>
      <c r="C8" s="41">
        <f t="shared" si="0"/>
        <v>8.1199999999999992</v>
      </c>
      <c r="D8" s="41">
        <v>8.1199999999999992</v>
      </c>
      <c r="E8" s="60">
        <v>0</v>
      </c>
    </row>
    <row r="9" spans="1:5" customFormat="1" ht="30" customHeight="1">
      <c r="A9" s="59" t="s">
        <v>247</v>
      </c>
      <c r="B9" s="62" t="s">
        <v>248</v>
      </c>
      <c r="C9" s="41">
        <f t="shared" si="0"/>
        <v>8.1199999999999992</v>
      </c>
      <c r="D9" s="41">
        <v>8.1199999999999992</v>
      </c>
      <c r="E9" s="60">
        <v>0</v>
      </c>
    </row>
    <row r="10" spans="1:5" customFormat="1" ht="30" customHeight="1">
      <c r="A10" s="59"/>
      <c r="B10" s="62" t="s">
        <v>249</v>
      </c>
      <c r="C10" s="41">
        <f t="shared" si="0"/>
        <v>8.1199999999999992</v>
      </c>
      <c r="D10" s="41">
        <v>8.1199999999999992</v>
      </c>
      <c r="E10" s="60">
        <v>0</v>
      </c>
    </row>
    <row r="11" spans="1:5" customFormat="1" ht="30" customHeight="1">
      <c r="A11" s="59" t="s">
        <v>250</v>
      </c>
      <c r="B11" s="62" t="s">
        <v>251</v>
      </c>
      <c r="C11" s="41">
        <f t="shared" si="0"/>
        <v>8.1199999999999992</v>
      </c>
      <c r="D11" s="41">
        <v>8.1199999999999992</v>
      </c>
      <c r="E11" s="60">
        <v>0</v>
      </c>
    </row>
    <row r="12" spans="1:5" customFormat="1" ht="30" customHeight="1">
      <c r="A12" s="59" t="s">
        <v>60</v>
      </c>
      <c r="B12" s="62" t="s">
        <v>61</v>
      </c>
      <c r="C12" s="41">
        <f t="shared" si="0"/>
        <v>8.1199999999999992</v>
      </c>
      <c r="D12" s="41">
        <v>8.1199999999999992</v>
      </c>
      <c r="E12" s="60">
        <v>0</v>
      </c>
    </row>
    <row r="13" spans="1:5" customFormat="1" ht="30" customHeight="1">
      <c r="A13" s="59" t="s">
        <v>252</v>
      </c>
      <c r="B13" s="62" t="s">
        <v>253</v>
      </c>
      <c r="C13" s="41">
        <f t="shared" si="0"/>
        <v>107.63</v>
      </c>
      <c r="D13" s="41">
        <v>107.63</v>
      </c>
      <c r="E13" s="60">
        <v>0</v>
      </c>
    </row>
    <row r="14" spans="1:5" customFormat="1" ht="30" customHeight="1">
      <c r="A14" s="59" t="s">
        <v>254</v>
      </c>
      <c r="B14" s="62" t="s">
        <v>255</v>
      </c>
      <c r="C14" s="41">
        <f t="shared" si="0"/>
        <v>107.63</v>
      </c>
      <c r="D14" s="41">
        <v>107.63</v>
      </c>
      <c r="E14" s="60">
        <v>0</v>
      </c>
    </row>
    <row r="15" spans="1:5" customFormat="1" ht="30" customHeight="1">
      <c r="A15" s="59" t="s">
        <v>62</v>
      </c>
      <c r="B15" s="62" t="s">
        <v>63</v>
      </c>
      <c r="C15" s="41">
        <f t="shared" si="0"/>
        <v>13.52</v>
      </c>
      <c r="D15" s="41">
        <v>13.52</v>
      </c>
      <c r="E15" s="60">
        <v>0</v>
      </c>
    </row>
    <row r="16" spans="1:5" customFormat="1" ht="30" customHeight="1">
      <c r="A16" s="59"/>
      <c r="B16" s="62" t="s">
        <v>249</v>
      </c>
      <c r="C16" s="41">
        <f t="shared" si="0"/>
        <v>13.52</v>
      </c>
      <c r="D16" s="41">
        <v>13.52</v>
      </c>
      <c r="E16" s="60">
        <v>0</v>
      </c>
    </row>
    <row r="17" spans="1:5" customFormat="1" ht="30" customHeight="1">
      <c r="A17" s="59" t="s">
        <v>250</v>
      </c>
      <c r="B17" s="62" t="s">
        <v>251</v>
      </c>
      <c r="C17" s="41">
        <f t="shared" si="0"/>
        <v>13.52</v>
      </c>
      <c r="D17" s="41">
        <v>13.52</v>
      </c>
      <c r="E17" s="60">
        <v>0</v>
      </c>
    </row>
    <row r="18" spans="1:5" customFormat="1" ht="30" customHeight="1">
      <c r="A18" s="59" t="s">
        <v>60</v>
      </c>
      <c r="B18" s="62" t="s">
        <v>61</v>
      </c>
      <c r="C18" s="41">
        <f t="shared" si="0"/>
        <v>13.52</v>
      </c>
      <c r="D18" s="41">
        <v>13.52</v>
      </c>
      <c r="E18" s="60">
        <v>0</v>
      </c>
    </row>
    <row r="19" spans="1:5" customFormat="1" ht="30" customHeight="1">
      <c r="A19" s="59" t="s">
        <v>256</v>
      </c>
      <c r="B19" s="62" t="s">
        <v>257</v>
      </c>
      <c r="C19" s="41">
        <f t="shared" si="0"/>
        <v>94.11</v>
      </c>
      <c r="D19" s="41">
        <v>94.11</v>
      </c>
      <c r="E19" s="60">
        <v>0</v>
      </c>
    </row>
    <row r="20" spans="1:5" customFormat="1" ht="30" customHeight="1">
      <c r="A20" s="59"/>
      <c r="B20" s="62" t="s">
        <v>249</v>
      </c>
      <c r="C20" s="41">
        <f t="shared" si="0"/>
        <v>94.11</v>
      </c>
      <c r="D20" s="41">
        <v>94.11</v>
      </c>
      <c r="E20" s="60">
        <v>0</v>
      </c>
    </row>
    <row r="21" spans="1:5" customFormat="1" ht="30" customHeight="1">
      <c r="A21" s="59" t="s">
        <v>250</v>
      </c>
      <c r="B21" s="62" t="s">
        <v>251</v>
      </c>
      <c r="C21" s="41">
        <f t="shared" si="0"/>
        <v>94.11</v>
      </c>
      <c r="D21" s="41">
        <v>94.11</v>
      </c>
      <c r="E21" s="60">
        <v>0</v>
      </c>
    </row>
    <row r="22" spans="1:5" customFormat="1" ht="30" customHeight="1">
      <c r="A22" s="59" t="s">
        <v>60</v>
      </c>
      <c r="B22" s="62" t="s">
        <v>61</v>
      </c>
      <c r="C22" s="41">
        <f t="shared" si="0"/>
        <v>94.11</v>
      </c>
      <c r="D22" s="41">
        <v>94.11</v>
      </c>
      <c r="E22" s="60">
        <v>0</v>
      </c>
    </row>
    <row r="23" spans="1:5" customFormat="1" ht="30" customHeight="1">
      <c r="A23" s="59" t="s">
        <v>258</v>
      </c>
      <c r="B23" s="62" t="s">
        <v>259</v>
      </c>
      <c r="C23" s="41">
        <f t="shared" si="0"/>
        <v>7413.5999999999995</v>
      </c>
      <c r="D23" s="41">
        <v>986.75</v>
      </c>
      <c r="E23" s="60">
        <f>E29+E24</f>
        <v>6426.8499999999995</v>
      </c>
    </row>
    <row r="24" spans="1:5" customFormat="1" ht="30" customHeight="1">
      <c r="A24" s="78" t="s">
        <v>363</v>
      </c>
      <c r="B24" s="79" t="s">
        <v>365</v>
      </c>
      <c r="C24" s="41">
        <f t="shared" si="0"/>
        <v>18</v>
      </c>
      <c r="D24" s="80"/>
      <c r="E24" s="81">
        <v>18</v>
      </c>
    </row>
    <row r="25" spans="1:5" customFormat="1" ht="30" customHeight="1">
      <c r="A25" s="78" t="s">
        <v>364</v>
      </c>
      <c r="B25" s="75" t="s">
        <v>358</v>
      </c>
      <c r="C25" s="41">
        <f t="shared" si="0"/>
        <v>18</v>
      </c>
      <c r="D25" s="80"/>
      <c r="E25" s="81">
        <v>18</v>
      </c>
    </row>
    <row r="26" spans="1:5" customFormat="1" ht="30" customHeight="1">
      <c r="A26" s="59"/>
      <c r="B26" s="62" t="s">
        <v>249</v>
      </c>
      <c r="C26" s="41">
        <f t="shared" si="0"/>
        <v>18</v>
      </c>
      <c r="D26" s="80"/>
      <c r="E26" s="81">
        <v>18</v>
      </c>
    </row>
    <row r="27" spans="1:5" customFormat="1" ht="30" customHeight="1">
      <c r="A27" s="59" t="s">
        <v>250</v>
      </c>
      <c r="B27" s="62" t="s">
        <v>251</v>
      </c>
      <c r="C27" s="41">
        <f t="shared" si="0"/>
        <v>18</v>
      </c>
      <c r="D27" s="80"/>
      <c r="E27" s="81">
        <v>18</v>
      </c>
    </row>
    <row r="28" spans="1:5" customFormat="1" ht="30" customHeight="1">
      <c r="A28" s="59" t="s">
        <v>60</v>
      </c>
      <c r="B28" s="62" t="s">
        <v>61</v>
      </c>
      <c r="C28" s="41">
        <f t="shared" si="0"/>
        <v>18</v>
      </c>
      <c r="D28" s="80"/>
      <c r="E28" s="81">
        <v>18</v>
      </c>
    </row>
    <row r="29" spans="1:5" customFormat="1" ht="30" customHeight="1">
      <c r="A29" s="59" t="s">
        <v>64</v>
      </c>
      <c r="B29" s="62" t="s">
        <v>65</v>
      </c>
      <c r="C29" s="41">
        <f t="shared" si="0"/>
        <v>7340.9</v>
      </c>
      <c r="D29" s="41">
        <v>932.05</v>
      </c>
      <c r="E29" s="60">
        <f>E30+E34+E38+E42</f>
        <v>6408.8499999999995</v>
      </c>
    </row>
    <row r="30" spans="1:5" customFormat="1" ht="30" customHeight="1">
      <c r="A30" s="59" t="s">
        <v>66</v>
      </c>
      <c r="B30" s="62" t="s">
        <v>67</v>
      </c>
      <c r="C30" s="41">
        <f t="shared" si="0"/>
        <v>6302.05</v>
      </c>
      <c r="D30" s="41">
        <v>932.05</v>
      </c>
      <c r="E30" s="60">
        <v>5370</v>
      </c>
    </row>
    <row r="31" spans="1:5" customFormat="1" ht="30" customHeight="1">
      <c r="A31" s="59"/>
      <c r="B31" s="62" t="s">
        <v>249</v>
      </c>
      <c r="C31" s="41">
        <f t="shared" si="0"/>
        <v>6302.05</v>
      </c>
      <c r="D31" s="41">
        <v>932.05</v>
      </c>
      <c r="E31" s="60">
        <v>5370</v>
      </c>
    </row>
    <row r="32" spans="1:5" customFormat="1" ht="30" customHeight="1">
      <c r="A32" s="59" t="s">
        <v>250</v>
      </c>
      <c r="B32" s="62" t="s">
        <v>251</v>
      </c>
      <c r="C32" s="41">
        <f t="shared" si="0"/>
        <v>6302.05</v>
      </c>
      <c r="D32" s="41">
        <v>932.05</v>
      </c>
      <c r="E32" s="60">
        <v>5370</v>
      </c>
    </row>
    <row r="33" spans="1:5" customFormat="1" ht="30" customHeight="1">
      <c r="A33" s="59" t="s">
        <v>60</v>
      </c>
      <c r="B33" s="62" t="s">
        <v>61</v>
      </c>
      <c r="C33" s="41">
        <f t="shared" si="0"/>
        <v>6302.05</v>
      </c>
      <c r="D33" s="41">
        <v>932.05</v>
      </c>
      <c r="E33" s="60">
        <v>5370</v>
      </c>
    </row>
    <row r="34" spans="1:5" customFormat="1" ht="30" customHeight="1">
      <c r="A34" s="59" t="s">
        <v>68</v>
      </c>
      <c r="B34" s="62" t="s">
        <v>69</v>
      </c>
      <c r="C34" s="41">
        <f t="shared" si="0"/>
        <v>243</v>
      </c>
      <c r="D34" s="41">
        <v>0</v>
      </c>
      <c r="E34" s="60">
        <v>243</v>
      </c>
    </row>
    <row r="35" spans="1:5" customFormat="1" ht="30" customHeight="1">
      <c r="A35" s="59"/>
      <c r="B35" s="62" t="s">
        <v>249</v>
      </c>
      <c r="C35" s="41">
        <f t="shared" si="0"/>
        <v>243</v>
      </c>
      <c r="D35" s="41">
        <v>0</v>
      </c>
      <c r="E35" s="60">
        <v>243</v>
      </c>
    </row>
    <row r="36" spans="1:5" customFormat="1" ht="30" customHeight="1">
      <c r="A36" s="59" t="s">
        <v>250</v>
      </c>
      <c r="B36" s="62" t="s">
        <v>251</v>
      </c>
      <c r="C36" s="41">
        <f t="shared" si="0"/>
        <v>243</v>
      </c>
      <c r="D36" s="41">
        <v>0</v>
      </c>
      <c r="E36" s="60">
        <v>243</v>
      </c>
    </row>
    <row r="37" spans="1:5" customFormat="1" ht="30" customHeight="1">
      <c r="A37" s="59" t="s">
        <v>60</v>
      </c>
      <c r="B37" s="62" t="s">
        <v>61</v>
      </c>
      <c r="C37" s="41">
        <f t="shared" si="0"/>
        <v>243</v>
      </c>
      <c r="D37" s="41">
        <v>0</v>
      </c>
      <c r="E37" s="60">
        <v>243</v>
      </c>
    </row>
    <row r="38" spans="1:5" customFormat="1" ht="30" customHeight="1">
      <c r="A38" s="59" t="s">
        <v>70</v>
      </c>
      <c r="B38" s="62" t="s">
        <v>71</v>
      </c>
      <c r="C38" s="41">
        <f t="shared" si="0"/>
        <v>366.91</v>
      </c>
      <c r="D38" s="41">
        <v>0</v>
      </c>
      <c r="E38" s="60">
        <f>103+263.91</f>
        <v>366.91</v>
      </c>
    </row>
    <row r="39" spans="1:5" customFormat="1" ht="30" customHeight="1">
      <c r="A39" s="59"/>
      <c r="B39" s="62" t="s">
        <v>249</v>
      </c>
      <c r="C39" s="41">
        <f t="shared" si="0"/>
        <v>366.91</v>
      </c>
      <c r="D39" s="41">
        <v>0</v>
      </c>
      <c r="E39" s="60">
        <f t="shared" ref="E39:E41" si="1">103+263.91</f>
        <v>366.91</v>
      </c>
    </row>
    <row r="40" spans="1:5" customFormat="1" ht="30" customHeight="1">
      <c r="A40" s="59" t="s">
        <v>250</v>
      </c>
      <c r="B40" s="62" t="s">
        <v>251</v>
      </c>
      <c r="C40" s="41">
        <f t="shared" si="0"/>
        <v>366.91</v>
      </c>
      <c r="D40" s="41">
        <v>0</v>
      </c>
      <c r="E40" s="60">
        <f t="shared" si="1"/>
        <v>366.91</v>
      </c>
    </row>
    <row r="41" spans="1:5" customFormat="1" ht="30" customHeight="1">
      <c r="A41" s="59" t="s">
        <v>60</v>
      </c>
      <c r="B41" s="62" t="s">
        <v>61</v>
      </c>
      <c r="C41" s="41">
        <f t="shared" si="0"/>
        <v>366.91</v>
      </c>
      <c r="D41" s="41">
        <v>0</v>
      </c>
      <c r="E41" s="60">
        <f t="shared" si="1"/>
        <v>366.91</v>
      </c>
    </row>
    <row r="42" spans="1:5" customFormat="1" ht="30" customHeight="1">
      <c r="A42" s="78" t="s">
        <v>366</v>
      </c>
      <c r="B42" s="76" t="s">
        <v>360</v>
      </c>
      <c r="C42" s="41">
        <f t="shared" si="0"/>
        <v>428.94</v>
      </c>
      <c r="D42" s="80"/>
      <c r="E42" s="81">
        <v>428.94</v>
      </c>
    </row>
    <row r="43" spans="1:5" customFormat="1" ht="30" customHeight="1">
      <c r="A43" s="59"/>
      <c r="B43" s="62" t="s">
        <v>249</v>
      </c>
      <c r="C43" s="41">
        <f t="shared" si="0"/>
        <v>428.94</v>
      </c>
      <c r="D43" s="80"/>
      <c r="E43" s="81">
        <v>428.94</v>
      </c>
    </row>
    <row r="44" spans="1:5" customFormat="1" ht="30" customHeight="1">
      <c r="A44" s="59" t="s">
        <v>250</v>
      </c>
      <c r="B44" s="62" t="s">
        <v>251</v>
      </c>
      <c r="C44" s="41">
        <f t="shared" si="0"/>
        <v>428.94</v>
      </c>
      <c r="D44" s="80"/>
      <c r="E44" s="81">
        <v>428.94</v>
      </c>
    </row>
    <row r="45" spans="1:5" customFormat="1" ht="30" customHeight="1">
      <c r="A45" s="59" t="s">
        <v>60</v>
      </c>
      <c r="B45" s="62" t="s">
        <v>61</v>
      </c>
      <c r="C45" s="41">
        <f t="shared" si="0"/>
        <v>428.94</v>
      </c>
      <c r="D45" s="80"/>
      <c r="E45" s="81">
        <v>428.94</v>
      </c>
    </row>
    <row r="46" spans="1:5" customFormat="1" ht="30" customHeight="1">
      <c r="A46" s="59" t="s">
        <v>260</v>
      </c>
      <c r="B46" s="62" t="s">
        <v>261</v>
      </c>
      <c r="C46" s="41">
        <f t="shared" si="0"/>
        <v>54.7</v>
      </c>
      <c r="D46" s="41">
        <v>54.7</v>
      </c>
      <c r="E46" s="60">
        <v>0</v>
      </c>
    </row>
    <row r="47" spans="1:5" customFormat="1" ht="30" customHeight="1">
      <c r="A47" s="59" t="s">
        <v>262</v>
      </c>
      <c r="B47" s="62" t="s">
        <v>263</v>
      </c>
      <c r="C47" s="41">
        <f t="shared" si="0"/>
        <v>54.7</v>
      </c>
      <c r="D47" s="41">
        <v>54.7</v>
      </c>
      <c r="E47" s="60">
        <v>0</v>
      </c>
    </row>
    <row r="48" spans="1:5" customFormat="1" ht="30" customHeight="1">
      <c r="A48" s="59"/>
      <c r="B48" s="62" t="s">
        <v>249</v>
      </c>
      <c r="C48" s="41">
        <f t="shared" si="0"/>
        <v>54.7</v>
      </c>
      <c r="D48" s="41">
        <v>54.7</v>
      </c>
      <c r="E48" s="60">
        <v>0</v>
      </c>
    </row>
    <row r="49" spans="1:5" customFormat="1" ht="30" customHeight="1">
      <c r="A49" s="59" t="s">
        <v>250</v>
      </c>
      <c r="B49" s="62" t="s">
        <v>251</v>
      </c>
      <c r="C49" s="41">
        <f t="shared" si="0"/>
        <v>54.7</v>
      </c>
      <c r="D49" s="41">
        <v>54.7</v>
      </c>
      <c r="E49" s="60">
        <v>0</v>
      </c>
    </row>
    <row r="50" spans="1:5" customFormat="1" ht="30" customHeight="1">
      <c r="A50" s="59" t="s">
        <v>60</v>
      </c>
      <c r="B50" s="62" t="s">
        <v>61</v>
      </c>
      <c r="C50" s="41">
        <f t="shared" si="0"/>
        <v>54.7</v>
      </c>
      <c r="D50" s="41">
        <v>54.7</v>
      </c>
      <c r="E50" s="60">
        <v>0</v>
      </c>
    </row>
    <row r="51" spans="1:5" customFormat="1" ht="30" customHeight="1">
      <c r="A51" s="59" t="s">
        <v>264</v>
      </c>
      <c r="B51" s="62" t="s">
        <v>265</v>
      </c>
      <c r="C51" s="41">
        <f t="shared" si="0"/>
        <v>80.459999999999994</v>
      </c>
      <c r="D51" s="41">
        <v>80.459999999999994</v>
      </c>
      <c r="E51" s="60">
        <v>0</v>
      </c>
    </row>
    <row r="52" spans="1:5" customFormat="1" ht="30" customHeight="1">
      <c r="A52" s="59" t="s">
        <v>266</v>
      </c>
      <c r="B52" s="62" t="s">
        <v>267</v>
      </c>
      <c r="C52" s="41">
        <f t="shared" si="0"/>
        <v>80.459999999999994</v>
      </c>
      <c r="D52" s="41">
        <v>80.459999999999994</v>
      </c>
      <c r="E52" s="60">
        <v>0</v>
      </c>
    </row>
    <row r="53" spans="1:5" customFormat="1" ht="30" customHeight="1">
      <c r="A53" s="59" t="s">
        <v>268</v>
      </c>
      <c r="B53" s="62" t="s">
        <v>269</v>
      </c>
      <c r="C53" s="41">
        <f t="shared" si="0"/>
        <v>80.459999999999994</v>
      </c>
      <c r="D53" s="41">
        <v>80.459999999999994</v>
      </c>
      <c r="E53" s="60">
        <v>0</v>
      </c>
    </row>
    <row r="54" spans="1:5" customFormat="1" ht="30" customHeight="1">
      <c r="A54" s="59"/>
      <c r="B54" s="62" t="s">
        <v>249</v>
      </c>
      <c r="C54" s="41">
        <f t="shared" si="0"/>
        <v>80.459999999999994</v>
      </c>
      <c r="D54" s="41">
        <v>80.459999999999994</v>
      </c>
      <c r="E54" s="60">
        <v>0</v>
      </c>
    </row>
    <row r="55" spans="1:5" customFormat="1" ht="30" customHeight="1">
      <c r="A55" s="59" t="s">
        <v>250</v>
      </c>
      <c r="B55" s="62" t="s">
        <v>251</v>
      </c>
      <c r="C55" s="41">
        <f t="shared" si="0"/>
        <v>80.459999999999994</v>
      </c>
      <c r="D55" s="41">
        <v>80.459999999999994</v>
      </c>
      <c r="E55" s="60">
        <v>0</v>
      </c>
    </row>
    <row r="56" spans="1:5" customFormat="1" ht="30" customHeight="1">
      <c r="A56" s="59" t="s">
        <v>60</v>
      </c>
      <c r="B56" s="62" t="s">
        <v>61</v>
      </c>
      <c r="C56" s="41">
        <f t="shared" si="0"/>
        <v>80.459999999999994</v>
      </c>
      <c r="D56" s="41">
        <v>80.459999999999994</v>
      </c>
      <c r="E56" s="60">
        <v>0</v>
      </c>
    </row>
    <row r="57" spans="1:5" customFormat="1" ht="15.75" customHeight="1"/>
    <row r="58" spans="1:5" customFormat="1" ht="15.75" customHeight="1"/>
    <row r="59" spans="1:5" customFormat="1" ht="30" customHeight="1"/>
    <row r="60" spans="1:5" customFormat="1" ht="30" customHeight="1"/>
    <row r="61" spans="1:5" customFormat="1" ht="30" customHeight="1"/>
    <row r="62" spans="1:5" customFormat="1" ht="30" customHeight="1"/>
    <row r="63" spans="1:5" customFormat="1" ht="30" customHeight="1"/>
    <row r="64" spans="1:5" customFormat="1" ht="30" customHeight="1"/>
    <row r="65" spans="1:5" customFormat="1" ht="30" customHeight="1"/>
    <row r="66" spans="1:5" customFormat="1" ht="30" customHeight="1"/>
    <row r="67" spans="1:5" customFormat="1" ht="30" customHeight="1"/>
    <row r="68" spans="1:5" ht="30" customHeight="1">
      <c r="A68"/>
      <c r="B68"/>
      <c r="C68"/>
      <c r="D68"/>
      <c r="E68"/>
    </row>
    <row r="69" spans="1:5" ht="30" customHeight="1">
      <c r="A69"/>
      <c r="B69"/>
      <c r="C69"/>
      <c r="D69"/>
      <c r="E69"/>
    </row>
    <row r="70" spans="1:5" ht="30" customHeight="1">
      <c r="A70"/>
      <c r="B70"/>
      <c r="C70"/>
      <c r="D70"/>
      <c r="E70"/>
    </row>
    <row r="71" spans="1:5" ht="30" customHeight="1">
      <c r="A71"/>
      <c r="B71"/>
      <c r="C71"/>
      <c r="D71"/>
      <c r="E71"/>
    </row>
    <row r="72" spans="1:5" ht="30" customHeight="1">
      <c r="A72"/>
      <c r="B72"/>
      <c r="C72"/>
      <c r="D72"/>
      <c r="E72"/>
    </row>
    <row r="73" spans="1:5" ht="30" customHeight="1">
      <c r="A73"/>
      <c r="B73"/>
      <c r="C73"/>
      <c r="D73"/>
      <c r="E73"/>
    </row>
    <row r="74" spans="1:5" ht="30" customHeight="1">
      <c r="A74"/>
      <c r="B74"/>
      <c r="C74"/>
      <c r="D74"/>
      <c r="E74"/>
    </row>
    <row r="75" spans="1:5" ht="15.75" customHeight="1">
      <c r="A75"/>
      <c r="B75"/>
      <c r="C75"/>
      <c r="D75"/>
      <c r="E75"/>
    </row>
    <row r="76" spans="1:5" ht="15.75" customHeight="1">
      <c r="A76"/>
      <c r="B76"/>
      <c r="C76"/>
      <c r="D76"/>
      <c r="E76"/>
    </row>
    <row r="77" spans="1:5" ht="13.5">
      <c r="A77"/>
      <c r="B77"/>
      <c r="C77"/>
      <c r="D77"/>
      <c r="E77"/>
    </row>
    <row r="78" spans="1:5" ht="13.5">
      <c r="A78"/>
      <c r="B78"/>
      <c r="C78"/>
      <c r="D78"/>
      <c r="E78"/>
    </row>
    <row r="79" spans="1:5" ht="13.5">
      <c r="A79"/>
      <c r="B79"/>
      <c r="C79"/>
      <c r="D79"/>
      <c r="E79"/>
    </row>
  </sheetData>
  <sheetProtection formatCells="0" formatColumns="0" formatRows="0"/>
  <mergeCells count="4">
    <mergeCell ref="A2:E2"/>
    <mergeCell ref="A4:B4"/>
    <mergeCell ref="C4:E4"/>
    <mergeCell ref="A3:C3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0"/>
  <sheetViews>
    <sheetView showGridLines="0" showZeros="0" workbookViewId="0"/>
  </sheetViews>
  <sheetFormatPr defaultRowHeight="12"/>
  <cols>
    <col min="1" max="1" width="11.25" style="1" customWidth="1"/>
    <col min="2" max="2" width="22.5" style="1" customWidth="1"/>
    <col min="3" max="3" width="21" style="1" customWidth="1"/>
    <col min="4" max="4" width="19.75" style="1" customWidth="1"/>
    <col min="5" max="5" width="20.375" style="1" customWidth="1"/>
    <col min="6" max="16384" width="9" style="1"/>
  </cols>
  <sheetData>
    <row r="1" spans="1:5" ht="13.35" customHeight="1">
      <c r="A1" s="1" t="s">
        <v>2</v>
      </c>
    </row>
    <row r="2" spans="1:5" ht="33" customHeight="1">
      <c r="A2" s="112" t="s">
        <v>3</v>
      </c>
      <c r="B2" s="112"/>
      <c r="C2" s="112"/>
      <c r="D2" s="112"/>
      <c r="E2" s="112"/>
    </row>
    <row r="3" spans="1:5" ht="20.25" customHeight="1">
      <c r="A3" s="118" t="s">
        <v>93</v>
      </c>
      <c r="B3" s="119"/>
      <c r="C3" s="119"/>
      <c r="D3" s="8"/>
      <c r="E3" s="5" t="s">
        <v>95</v>
      </c>
    </row>
    <row r="4" spans="1:5" ht="21.95" customHeight="1">
      <c r="A4" s="115" t="s">
        <v>4</v>
      </c>
      <c r="B4" s="117"/>
      <c r="C4" s="115" t="s">
        <v>5</v>
      </c>
      <c r="D4" s="116"/>
      <c r="E4" s="117"/>
    </row>
    <row r="5" spans="1:5" ht="21.95" customHeight="1">
      <c r="A5" s="2" t="s">
        <v>6</v>
      </c>
      <c r="B5" s="3" t="s">
        <v>7</v>
      </c>
      <c r="C5" s="3" t="s">
        <v>112</v>
      </c>
      <c r="D5" s="3" t="s">
        <v>0</v>
      </c>
      <c r="E5" s="10" t="s">
        <v>1</v>
      </c>
    </row>
    <row r="6" spans="1:5" s="61" customFormat="1" ht="30" customHeight="1">
      <c r="A6" s="50"/>
      <c r="B6" s="52" t="s">
        <v>116</v>
      </c>
      <c r="C6" s="51">
        <v>1182.96</v>
      </c>
      <c r="D6" s="51">
        <v>1026.07</v>
      </c>
      <c r="E6" s="51">
        <v>156.88999999999999</v>
      </c>
    </row>
    <row r="7" spans="1:5" customFormat="1" ht="30" customHeight="1">
      <c r="A7" s="50" t="s">
        <v>270</v>
      </c>
      <c r="B7" s="52" t="s">
        <v>101</v>
      </c>
      <c r="C7" s="51">
        <v>1024.3599999999999</v>
      </c>
      <c r="D7" s="51">
        <v>1024.3599999999999</v>
      </c>
      <c r="E7" s="51">
        <v>0</v>
      </c>
    </row>
    <row r="8" spans="1:5" customFormat="1" ht="30" customHeight="1">
      <c r="A8" s="50" t="s">
        <v>271</v>
      </c>
      <c r="B8" s="52" t="s">
        <v>272</v>
      </c>
      <c r="C8" s="51">
        <v>332.26</v>
      </c>
      <c r="D8" s="51">
        <v>332.26</v>
      </c>
      <c r="E8" s="51">
        <v>0</v>
      </c>
    </row>
    <row r="9" spans="1:5" customFormat="1" ht="30" customHeight="1">
      <c r="A9" s="50"/>
      <c r="B9" s="52" t="s">
        <v>273</v>
      </c>
      <c r="C9" s="51">
        <v>332.26</v>
      </c>
      <c r="D9" s="51">
        <v>332.26</v>
      </c>
      <c r="E9" s="51">
        <v>0</v>
      </c>
    </row>
    <row r="10" spans="1:5" customFormat="1" ht="30" customHeight="1">
      <c r="A10" s="50" t="s">
        <v>274</v>
      </c>
      <c r="B10" s="52" t="s">
        <v>275</v>
      </c>
      <c r="C10" s="51">
        <v>332.26</v>
      </c>
      <c r="D10" s="51">
        <v>332.26</v>
      </c>
      <c r="E10" s="51">
        <v>0</v>
      </c>
    </row>
    <row r="11" spans="1:5" customFormat="1" ht="30" customHeight="1">
      <c r="A11" s="50" t="s">
        <v>73</v>
      </c>
      <c r="B11" s="52" t="s">
        <v>74</v>
      </c>
      <c r="C11" s="51">
        <v>332.26</v>
      </c>
      <c r="D11" s="51">
        <v>332.26</v>
      </c>
      <c r="E11" s="51">
        <v>0</v>
      </c>
    </row>
    <row r="12" spans="1:5" customFormat="1" ht="30" customHeight="1">
      <c r="A12" s="50" t="s">
        <v>276</v>
      </c>
      <c r="B12" s="52" t="s">
        <v>277</v>
      </c>
      <c r="C12" s="51">
        <v>188.38</v>
      </c>
      <c r="D12" s="51">
        <v>188.38</v>
      </c>
      <c r="E12" s="51">
        <v>0</v>
      </c>
    </row>
    <row r="13" spans="1:5" customFormat="1" ht="30" customHeight="1">
      <c r="A13" s="50"/>
      <c r="B13" s="52" t="s">
        <v>273</v>
      </c>
      <c r="C13" s="51">
        <v>188.38</v>
      </c>
      <c r="D13" s="51">
        <v>188.38</v>
      </c>
      <c r="E13" s="51">
        <v>0</v>
      </c>
    </row>
    <row r="14" spans="1:5" customFormat="1" ht="30" customHeight="1">
      <c r="A14" s="50" t="s">
        <v>274</v>
      </c>
      <c r="B14" s="52" t="s">
        <v>275</v>
      </c>
      <c r="C14" s="51">
        <v>188.38</v>
      </c>
      <c r="D14" s="51">
        <v>188.38</v>
      </c>
      <c r="E14" s="51">
        <v>0</v>
      </c>
    </row>
    <row r="15" spans="1:5" customFormat="1" ht="30" customHeight="1">
      <c r="A15" s="50" t="s">
        <v>73</v>
      </c>
      <c r="B15" s="52" t="s">
        <v>74</v>
      </c>
      <c r="C15" s="51">
        <v>188.38</v>
      </c>
      <c r="D15" s="51">
        <v>188.38</v>
      </c>
      <c r="E15" s="51">
        <v>0</v>
      </c>
    </row>
    <row r="16" spans="1:5" customFormat="1" ht="30" customHeight="1">
      <c r="A16" s="50" t="s">
        <v>278</v>
      </c>
      <c r="B16" s="52" t="s">
        <v>279</v>
      </c>
      <c r="C16" s="51">
        <v>209.22</v>
      </c>
      <c r="D16" s="51">
        <v>209.22</v>
      </c>
      <c r="E16" s="51">
        <v>0</v>
      </c>
    </row>
    <row r="17" spans="1:5" customFormat="1" ht="30" customHeight="1">
      <c r="A17" s="50"/>
      <c r="B17" s="52" t="s">
        <v>273</v>
      </c>
      <c r="C17" s="51">
        <v>209.22</v>
      </c>
      <c r="D17" s="51">
        <v>209.22</v>
      </c>
      <c r="E17" s="51">
        <v>0</v>
      </c>
    </row>
    <row r="18" spans="1:5" customFormat="1" ht="30" customHeight="1">
      <c r="A18" s="50" t="s">
        <v>274</v>
      </c>
      <c r="B18" s="52" t="s">
        <v>275</v>
      </c>
      <c r="C18" s="51">
        <v>209.22</v>
      </c>
      <c r="D18" s="51">
        <v>209.22</v>
      </c>
      <c r="E18" s="51">
        <v>0</v>
      </c>
    </row>
    <row r="19" spans="1:5" customFormat="1" ht="30" customHeight="1">
      <c r="A19" s="50" t="s">
        <v>73</v>
      </c>
      <c r="B19" s="52" t="s">
        <v>74</v>
      </c>
      <c r="C19" s="51">
        <v>209.22</v>
      </c>
      <c r="D19" s="51">
        <v>209.22</v>
      </c>
      <c r="E19" s="51">
        <v>0</v>
      </c>
    </row>
    <row r="20" spans="1:5" customFormat="1" ht="30" customHeight="1">
      <c r="A20" s="50" t="s">
        <v>280</v>
      </c>
      <c r="B20" s="52" t="s">
        <v>281</v>
      </c>
      <c r="C20" s="51">
        <v>27.69</v>
      </c>
      <c r="D20" s="51">
        <v>27.69</v>
      </c>
      <c r="E20" s="51">
        <v>0</v>
      </c>
    </row>
    <row r="21" spans="1:5" customFormat="1" ht="30" customHeight="1">
      <c r="A21" s="50"/>
      <c r="B21" s="52" t="s">
        <v>273</v>
      </c>
      <c r="C21" s="51">
        <v>27.69</v>
      </c>
      <c r="D21" s="51">
        <v>27.69</v>
      </c>
      <c r="E21" s="51">
        <v>0</v>
      </c>
    </row>
    <row r="22" spans="1:5" customFormat="1" ht="30" customHeight="1">
      <c r="A22" s="50" t="s">
        <v>274</v>
      </c>
      <c r="B22" s="52" t="s">
        <v>275</v>
      </c>
      <c r="C22" s="51">
        <v>27.69</v>
      </c>
      <c r="D22" s="51">
        <v>27.69</v>
      </c>
      <c r="E22" s="51">
        <v>0</v>
      </c>
    </row>
    <row r="23" spans="1:5" customFormat="1" ht="30" customHeight="1">
      <c r="A23" s="50" t="s">
        <v>73</v>
      </c>
      <c r="B23" s="52" t="s">
        <v>74</v>
      </c>
      <c r="C23" s="51">
        <v>27.69</v>
      </c>
      <c r="D23" s="51">
        <v>27.69</v>
      </c>
      <c r="E23" s="51">
        <v>0</v>
      </c>
    </row>
    <row r="24" spans="1:5" customFormat="1" ht="30" customHeight="1">
      <c r="A24" s="50" t="s">
        <v>282</v>
      </c>
      <c r="B24" s="52" t="s">
        <v>283</v>
      </c>
      <c r="C24" s="51">
        <v>94.11</v>
      </c>
      <c r="D24" s="51">
        <v>94.11</v>
      </c>
      <c r="E24" s="51">
        <v>0</v>
      </c>
    </row>
    <row r="25" spans="1:5" customFormat="1" ht="30" customHeight="1">
      <c r="A25" s="50"/>
      <c r="B25" s="52" t="s">
        <v>273</v>
      </c>
      <c r="C25" s="51">
        <v>94.11</v>
      </c>
      <c r="D25" s="51">
        <v>94.11</v>
      </c>
      <c r="E25" s="51">
        <v>0</v>
      </c>
    </row>
    <row r="26" spans="1:5" customFormat="1" ht="30" customHeight="1">
      <c r="A26" s="50" t="s">
        <v>274</v>
      </c>
      <c r="B26" s="52" t="s">
        <v>275</v>
      </c>
      <c r="C26" s="51">
        <v>94.11</v>
      </c>
      <c r="D26" s="51">
        <v>94.11</v>
      </c>
      <c r="E26" s="51">
        <v>0</v>
      </c>
    </row>
    <row r="27" spans="1:5" customFormat="1" ht="30" customHeight="1">
      <c r="A27" s="50" t="s">
        <v>73</v>
      </c>
      <c r="B27" s="52" t="s">
        <v>74</v>
      </c>
      <c r="C27" s="51">
        <v>94.11</v>
      </c>
      <c r="D27" s="51">
        <v>94.11</v>
      </c>
      <c r="E27" s="51">
        <v>0</v>
      </c>
    </row>
    <row r="28" spans="1:5" customFormat="1" ht="30" customHeight="1">
      <c r="A28" s="50" t="s">
        <v>284</v>
      </c>
      <c r="B28" s="52" t="s">
        <v>285</v>
      </c>
      <c r="C28" s="51">
        <v>54.7</v>
      </c>
      <c r="D28" s="51">
        <v>54.7</v>
      </c>
      <c r="E28" s="51">
        <v>0</v>
      </c>
    </row>
    <row r="29" spans="1:5" customFormat="1" ht="30" customHeight="1">
      <c r="A29" s="50"/>
      <c r="B29" s="52" t="s">
        <v>273</v>
      </c>
      <c r="C29" s="51">
        <v>54.7</v>
      </c>
      <c r="D29" s="51">
        <v>54.7</v>
      </c>
      <c r="E29" s="51">
        <v>0</v>
      </c>
    </row>
    <row r="30" spans="1:5" customFormat="1" ht="30" customHeight="1">
      <c r="A30" s="50" t="s">
        <v>274</v>
      </c>
      <c r="B30" s="52" t="s">
        <v>275</v>
      </c>
      <c r="C30" s="51">
        <v>54.7</v>
      </c>
      <c r="D30" s="51">
        <v>54.7</v>
      </c>
      <c r="E30" s="51">
        <v>0</v>
      </c>
    </row>
    <row r="31" spans="1:5" customFormat="1" ht="30" customHeight="1">
      <c r="A31" s="50" t="s">
        <v>73</v>
      </c>
      <c r="B31" s="52" t="s">
        <v>74</v>
      </c>
      <c r="C31" s="51">
        <v>54.7</v>
      </c>
      <c r="D31" s="51">
        <v>54.7</v>
      </c>
      <c r="E31" s="51">
        <v>0</v>
      </c>
    </row>
    <row r="32" spans="1:5" customFormat="1" ht="30" customHeight="1">
      <c r="A32" s="50" t="s">
        <v>286</v>
      </c>
      <c r="B32" s="52" t="s">
        <v>287</v>
      </c>
      <c r="C32" s="51">
        <v>80.459999999999994</v>
      </c>
      <c r="D32" s="51">
        <v>80.459999999999994</v>
      </c>
      <c r="E32" s="51">
        <v>0</v>
      </c>
    </row>
    <row r="33" spans="1:5" customFormat="1" ht="30" customHeight="1">
      <c r="A33" s="50"/>
      <c r="B33" s="52" t="s">
        <v>273</v>
      </c>
      <c r="C33" s="51">
        <v>80.459999999999994</v>
      </c>
      <c r="D33" s="51">
        <v>80.459999999999994</v>
      </c>
      <c r="E33" s="51">
        <v>0</v>
      </c>
    </row>
    <row r="34" spans="1:5" customFormat="1" ht="30" customHeight="1">
      <c r="A34" s="50" t="s">
        <v>274</v>
      </c>
      <c r="B34" s="52" t="s">
        <v>275</v>
      </c>
      <c r="C34" s="51">
        <v>80.459999999999994</v>
      </c>
      <c r="D34" s="51">
        <v>80.459999999999994</v>
      </c>
      <c r="E34" s="51">
        <v>0</v>
      </c>
    </row>
    <row r="35" spans="1:5" customFormat="1" ht="30" customHeight="1">
      <c r="A35" s="50" t="s">
        <v>73</v>
      </c>
      <c r="B35" s="52" t="s">
        <v>74</v>
      </c>
      <c r="C35" s="51">
        <v>80.459999999999994</v>
      </c>
      <c r="D35" s="51">
        <v>80.459999999999994</v>
      </c>
      <c r="E35" s="51">
        <v>0</v>
      </c>
    </row>
    <row r="36" spans="1:5" ht="30" customHeight="1">
      <c r="A36" s="50" t="s">
        <v>75</v>
      </c>
      <c r="B36" s="52" t="s">
        <v>76</v>
      </c>
      <c r="C36" s="51">
        <v>33.229999999999997</v>
      </c>
      <c r="D36" s="51">
        <v>33.229999999999997</v>
      </c>
      <c r="E36" s="51">
        <v>0</v>
      </c>
    </row>
    <row r="37" spans="1:5" ht="30" customHeight="1">
      <c r="A37" s="50"/>
      <c r="B37" s="52" t="s">
        <v>273</v>
      </c>
      <c r="C37" s="51">
        <v>33.229999999999997</v>
      </c>
      <c r="D37" s="51">
        <v>33.229999999999997</v>
      </c>
      <c r="E37" s="51">
        <v>0</v>
      </c>
    </row>
    <row r="38" spans="1:5" ht="30" customHeight="1">
      <c r="A38" s="50" t="s">
        <v>274</v>
      </c>
      <c r="B38" s="52" t="s">
        <v>275</v>
      </c>
      <c r="C38" s="51">
        <v>33.229999999999997</v>
      </c>
      <c r="D38" s="51">
        <v>33.229999999999997</v>
      </c>
      <c r="E38" s="51">
        <v>0</v>
      </c>
    </row>
    <row r="39" spans="1:5" ht="30" customHeight="1">
      <c r="A39" s="50" t="s">
        <v>73</v>
      </c>
      <c r="B39" s="52" t="s">
        <v>74</v>
      </c>
      <c r="C39" s="51">
        <v>33.229999999999997</v>
      </c>
      <c r="D39" s="51">
        <v>33.229999999999997</v>
      </c>
      <c r="E39" s="51">
        <v>0</v>
      </c>
    </row>
    <row r="40" spans="1:5" ht="30" customHeight="1">
      <c r="A40" s="50" t="s">
        <v>77</v>
      </c>
      <c r="B40" s="52" t="s">
        <v>78</v>
      </c>
      <c r="C40" s="51">
        <v>2.02</v>
      </c>
      <c r="D40" s="51">
        <v>2.02</v>
      </c>
      <c r="E40" s="51">
        <v>0</v>
      </c>
    </row>
    <row r="41" spans="1:5" ht="30" customHeight="1">
      <c r="A41" s="50"/>
      <c r="B41" s="52" t="s">
        <v>273</v>
      </c>
      <c r="C41" s="51">
        <v>2.02</v>
      </c>
      <c r="D41" s="51">
        <v>2.02</v>
      </c>
      <c r="E41" s="51">
        <v>0</v>
      </c>
    </row>
    <row r="42" spans="1:5" ht="30" customHeight="1">
      <c r="A42" s="50" t="s">
        <v>274</v>
      </c>
      <c r="B42" s="52" t="s">
        <v>275</v>
      </c>
      <c r="C42" s="51">
        <v>2.02</v>
      </c>
      <c r="D42" s="51">
        <v>2.02</v>
      </c>
      <c r="E42" s="51">
        <v>0</v>
      </c>
    </row>
    <row r="43" spans="1:5" ht="30" customHeight="1">
      <c r="A43" s="50" t="s">
        <v>73</v>
      </c>
      <c r="B43" s="52" t="s">
        <v>74</v>
      </c>
      <c r="C43" s="51">
        <v>2.02</v>
      </c>
      <c r="D43" s="51">
        <v>2.02</v>
      </c>
      <c r="E43" s="51">
        <v>0</v>
      </c>
    </row>
    <row r="44" spans="1:5" ht="30" customHeight="1">
      <c r="A44" s="50" t="s">
        <v>79</v>
      </c>
      <c r="B44" s="52" t="s">
        <v>80</v>
      </c>
      <c r="C44" s="51">
        <v>2.29</v>
      </c>
      <c r="D44" s="51">
        <v>2.29</v>
      </c>
      <c r="E44" s="51">
        <v>0</v>
      </c>
    </row>
    <row r="45" spans="1:5" ht="30" customHeight="1">
      <c r="A45" s="50"/>
      <c r="B45" s="52" t="s">
        <v>273</v>
      </c>
      <c r="C45" s="51">
        <v>2.29</v>
      </c>
      <c r="D45" s="51">
        <v>2.29</v>
      </c>
      <c r="E45" s="51">
        <v>0</v>
      </c>
    </row>
    <row r="46" spans="1:5" ht="30" customHeight="1">
      <c r="A46" s="50" t="s">
        <v>274</v>
      </c>
      <c r="B46" s="52" t="s">
        <v>275</v>
      </c>
      <c r="C46" s="51">
        <v>2.29</v>
      </c>
      <c r="D46" s="51">
        <v>2.29</v>
      </c>
      <c r="E46" s="51">
        <v>0</v>
      </c>
    </row>
    <row r="47" spans="1:5" ht="30" customHeight="1">
      <c r="A47" s="50" t="s">
        <v>73</v>
      </c>
      <c r="B47" s="52" t="s">
        <v>74</v>
      </c>
      <c r="C47" s="51">
        <v>2.29</v>
      </c>
      <c r="D47" s="51">
        <v>2.29</v>
      </c>
      <c r="E47" s="51">
        <v>0</v>
      </c>
    </row>
    <row r="48" spans="1:5" ht="30" customHeight="1">
      <c r="A48" s="50" t="s">
        <v>288</v>
      </c>
      <c r="B48" s="52" t="s">
        <v>289</v>
      </c>
      <c r="C48" s="51">
        <v>135.88999999999999</v>
      </c>
      <c r="D48" s="51">
        <v>0</v>
      </c>
      <c r="E48" s="51">
        <v>135.88999999999999</v>
      </c>
    </row>
    <row r="49" spans="1:5" ht="30" customHeight="1">
      <c r="A49" s="50" t="s">
        <v>290</v>
      </c>
      <c r="B49" s="52" t="s">
        <v>291</v>
      </c>
      <c r="C49" s="51">
        <v>9.64</v>
      </c>
      <c r="D49" s="51">
        <v>0</v>
      </c>
      <c r="E49" s="51">
        <v>9.64</v>
      </c>
    </row>
    <row r="50" spans="1:5" ht="30" customHeight="1">
      <c r="A50" s="50"/>
      <c r="B50" s="52" t="s">
        <v>273</v>
      </c>
      <c r="C50" s="51">
        <v>9.64</v>
      </c>
      <c r="D50" s="51">
        <v>0</v>
      </c>
      <c r="E50" s="51">
        <v>9.64</v>
      </c>
    </row>
    <row r="51" spans="1:5" ht="30" customHeight="1">
      <c r="A51" s="50" t="s">
        <v>274</v>
      </c>
      <c r="B51" s="52" t="s">
        <v>275</v>
      </c>
      <c r="C51" s="51">
        <v>9.64</v>
      </c>
      <c r="D51" s="51">
        <v>0</v>
      </c>
      <c r="E51" s="51">
        <v>9.64</v>
      </c>
    </row>
    <row r="52" spans="1:5" ht="30" customHeight="1">
      <c r="A52" s="50" t="s">
        <v>73</v>
      </c>
      <c r="B52" s="52" t="s">
        <v>74</v>
      </c>
      <c r="C52" s="51">
        <v>9.64</v>
      </c>
      <c r="D52" s="51">
        <v>0</v>
      </c>
      <c r="E52" s="51">
        <v>9.64</v>
      </c>
    </row>
    <row r="53" spans="1:5" ht="30" customHeight="1">
      <c r="A53" s="50" t="s">
        <v>292</v>
      </c>
      <c r="B53" s="52" t="s">
        <v>293</v>
      </c>
      <c r="C53" s="51">
        <v>4</v>
      </c>
      <c r="D53" s="51">
        <v>0</v>
      </c>
      <c r="E53" s="51">
        <v>4</v>
      </c>
    </row>
    <row r="54" spans="1:5" ht="30" customHeight="1">
      <c r="A54" s="50"/>
      <c r="B54" s="52" t="s">
        <v>273</v>
      </c>
      <c r="C54" s="51">
        <v>4</v>
      </c>
      <c r="D54" s="51">
        <v>0</v>
      </c>
      <c r="E54" s="51">
        <v>4</v>
      </c>
    </row>
    <row r="55" spans="1:5" ht="30" customHeight="1">
      <c r="A55" s="50" t="s">
        <v>274</v>
      </c>
      <c r="B55" s="52" t="s">
        <v>275</v>
      </c>
      <c r="C55" s="51">
        <v>4</v>
      </c>
      <c r="D55" s="51">
        <v>0</v>
      </c>
      <c r="E55" s="51">
        <v>4</v>
      </c>
    </row>
    <row r="56" spans="1:5" ht="30" customHeight="1">
      <c r="A56" s="50" t="s">
        <v>73</v>
      </c>
      <c r="B56" s="52" t="s">
        <v>74</v>
      </c>
      <c r="C56" s="51">
        <v>4</v>
      </c>
      <c r="D56" s="51">
        <v>0</v>
      </c>
      <c r="E56" s="51">
        <v>4</v>
      </c>
    </row>
    <row r="57" spans="1:5" ht="30" customHeight="1">
      <c r="A57" s="50" t="s">
        <v>294</v>
      </c>
      <c r="B57" s="52" t="s">
        <v>295</v>
      </c>
      <c r="C57" s="51">
        <v>1.5</v>
      </c>
      <c r="D57" s="51">
        <v>0</v>
      </c>
      <c r="E57" s="51">
        <v>1.5</v>
      </c>
    </row>
    <row r="58" spans="1:5" ht="30" customHeight="1">
      <c r="A58" s="50"/>
      <c r="B58" s="52" t="s">
        <v>273</v>
      </c>
      <c r="C58" s="51">
        <v>1.5</v>
      </c>
      <c r="D58" s="51">
        <v>0</v>
      </c>
      <c r="E58" s="51">
        <v>1.5</v>
      </c>
    </row>
    <row r="59" spans="1:5" ht="30" customHeight="1">
      <c r="A59" s="50" t="s">
        <v>274</v>
      </c>
      <c r="B59" s="52" t="s">
        <v>275</v>
      </c>
      <c r="C59" s="51">
        <v>1.5</v>
      </c>
      <c r="D59" s="51">
        <v>0</v>
      </c>
      <c r="E59" s="51">
        <v>1.5</v>
      </c>
    </row>
    <row r="60" spans="1:5" ht="30" customHeight="1">
      <c r="A60" s="50" t="s">
        <v>73</v>
      </c>
      <c r="B60" s="52" t="s">
        <v>74</v>
      </c>
      <c r="C60" s="51">
        <v>1.5</v>
      </c>
      <c r="D60" s="51">
        <v>0</v>
      </c>
      <c r="E60" s="51">
        <v>1.5</v>
      </c>
    </row>
    <row r="61" spans="1:5" ht="30" customHeight="1">
      <c r="A61" s="50" t="s">
        <v>81</v>
      </c>
      <c r="B61" s="52" t="s">
        <v>82</v>
      </c>
      <c r="C61" s="51">
        <v>0.2</v>
      </c>
      <c r="D61" s="51">
        <v>0</v>
      </c>
      <c r="E61" s="51">
        <v>0.2</v>
      </c>
    </row>
    <row r="62" spans="1:5" ht="30" customHeight="1">
      <c r="A62" s="50"/>
      <c r="B62" s="52" t="s">
        <v>273</v>
      </c>
      <c r="C62" s="51">
        <v>0.2</v>
      </c>
      <c r="D62" s="51">
        <v>0</v>
      </c>
      <c r="E62" s="51">
        <v>0.2</v>
      </c>
    </row>
    <row r="63" spans="1:5" ht="30" customHeight="1">
      <c r="A63" s="50" t="s">
        <v>274</v>
      </c>
      <c r="B63" s="52" t="s">
        <v>275</v>
      </c>
      <c r="C63" s="51">
        <v>0.2</v>
      </c>
      <c r="D63" s="51">
        <v>0</v>
      </c>
      <c r="E63" s="51">
        <v>0.2</v>
      </c>
    </row>
    <row r="64" spans="1:5" ht="30" customHeight="1">
      <c r="A64" s="50" t="s">
        <v>73</v>
      </c>
      <c r="B64" s="52" t="s">
        <v>74</v>
      </c>
      <c r="C64" s="51">
        <v>0.2</v>
      </c>
      <c r="D64" s="51">
        <v>0</v>
      </c>
      <c r="E64" s="51">
        <v>0.2</v>
      </c>
    </row>
    <row r="65" spans="1:5" ht="30" customHeight="1">
      <c r="A65" s="50" t="s">
        <v>296</v>
      </c>
      <c r="B65" s="52" t="s">
        <v>297</v>
      </c>
      <c r="C65" s="51">
        <v>2</v>
      </c>
      <c r="D65" s="51">
        <v>0</v>
      </c>
      <c r="E65" s="51">
        <v>2</v>
      </c>
    </row>
    <row r="66" spans="1:5" ht="30" customHeight="1">
      <c r="A66" s="50"/>
      <c r="B66" s="52" t="s">
        <v>273</v>
      </c>
      <c r="C66" s="51">
        <v>2</v>
      </c>
      <c r="D66" s="51">
        <v>0</v>
      </c>
      <c r="E66" s="51">
        <v>2</v>
      </c>
    </row>
    <row r="67" spans="1:5" ht="30" customHeight="1">
      <c r="A67" s="50" t="s">
        <v>274</v>
      </c>
      <c r="B67" s="52" t="s">
        <v>275</v>
      </c>
      <c r="C67" s="51">
        <v>2</v>
      </c>
      <c r="D67" s="51">
        <v>0</v>
      </c>
      <c r="E67" s="51">
        <v>2</v>
      </c>
    </row>
    <row r="68" spans="1:5" ht="30" customHeight="1">
      <c r="A68" s="50" t="s">
        <v>73</v>
      </c>
      <c r="B68" s="52" t="s">
        <v>74</v>
      </c>
      <c r="C68" s="51">
        <v>2</v>
      </c>
      <c r="D68" s="51">
        <v>0</v>
      </c>
      <c r="E68" s="51">
        <v>2</v>
      </c>
    </row>
    <row r="69" spans="1:5" ht="30" customHeight="1">
      <c r="A69" s="50" t="s">
        <v>298</v>
      </c>
      <c r="B69" s="52" t="s">
        <v>299</v>
      </c>
      <c r="C69" s="51">
        <v>8</v>
      </c>
      <c r="D69" s="51">
        <v>0</v>
      </c>
      <c r="E69" s="51">
        <v>8</v>
      </c>
    </row>
    <row r="70" spans="1:5" ht="30" customHeight="1">
      <c r="A70" s="50"/>
      <c r="B70" s="52" t="s">
        <v>273</v>
      </c>
      <c r="C70" s="51">
        <v>8</v>
      </c>
      <c r="D70" s="51">
        <v>0</v>
      </c>
      <c r="E70" s="51">
        <v>8</v>
      </c>
    </row>
    <row r="71" spans="1:5" ht="30" customHeight="1">
      <c r="A71" s="50" t="s">
        <v>274</v>
      </c>
      <c r="B71" s="52" t="s">
        <v>275</v>
      </c>
      <c r="C71" s="51">
        <v>8</v>
      </c>
      <c r="D71" s="51">
        <v>0</v>
      </c>
      <c r="E71" s="51">
        <v>8</v>
      </c>
    </row>
    <row r="72" spans="1:5" ht="30" customHeight="1">
      <c r="A72" s="50" t="s">
        <v>73</v>
      </c>
      <c r="B72" s="52" t="s">
        <v>74</v>
      </c>
      <c r="C72" s="51">
        <v>8</v>
      </c>
      <c r="D72" s="51">
        <v>0</v>
      </c>
      <c r="E72" s="51">
        <v>8</v>
      </c>
    </row>
    <row r="73" spans="1:5" ht="30" customHeight="1">
      <c r="A73" s="50" t="s">
        <v>300</v>
      </c>
      <c r="B73" s="52" t="s">
        <v>301</v>
      </c>
      <c r="C73" s="51">
        <v>2</v>
      </c>
      <c r="D73" s="51">
        <v>0</v>
      </c>
      <c r="E73" s="51">
        <v>2</v>
      </c>
    </row>
    <row r="74" spans="1:5" ht="30" customHeight="1">
      <c r="A74" s="50"/>
      <c r="B74" s="52" t="s">
        <v>273</v>
      </c>
      <c r="C74" s="51">
        <v>2</v>
      </c>
      <c r="D74" s="51">
        <v>0</v>
      </c>
      <c r="E74" s="51">
        <v>2</v>
      </c>
    </row>
    <row r="75" spans="1:5" ht="30" customHeight="1">
      <c r="A75" s="50" t="s">
        <v>274</v>
      </c>
      <c r="B75" s="52" t="s">
        <v>275</v>
      </c>
      <c r="C75" s="51">
        <v>2</v>
      </c>
      <c r="D75" s="51">
        <v>0</v>
      </c>
      <c r="E75" s="51">
        <v>2</v>
      </c>
    </row>
    <row r="76" spans="1:5" ht="30" customHeight="1">
      <c r="A76" s="50" t="s">
        <v>73</v>
      </c>
      <c r="B76" s="52" t="s">
        <v>74</v>
      </c>
      <c r="C76" s="51">
        <v>2</v>
      </c>
      <c r="D76" s="51">
        <v>0</v>
      </c>
      <c r="E76" s="51">
        <v>2</v>
      </c>
    </row>
    <row r="77" spans="1:5" ht="30" customHeight="1">
      <c r="A77" s="50" t="s">
        <v>302</v>
      </c>
      <c r="B77" s="52" t="s">
        <v>303</v>
      </c>
      <c r="C77" s="51">
        <v>8</v>
      </c>
      <c r="D77" s="51">
        <v>0</v>
      </c>
      <c r="E77" s="51">
        <v>8</v>
      </c>
    </row>
    <row r="78" spans="1:5" ht="30" customHeight="1">
      <c r="A78" s="50"/>
      <c r="B78" s="52" t="s">
        <v>273</v>
      </c>
      <c r="C78" s="51">
        <v>8</v>
      </c>
      <c r="D78" s="51">
        <v>0</v>
      </c>
      <c r="E78" s="51">
        <v>8</v>
      </c>
    </row>
    <row r="79" spans="1:5" ht="30" customHeight="1">
      <c r="A79" s="50" t="s">
        <v>274</v>
      </c>
      <c r="B79" s="52" t="s">
        <v>275</v>
      </c>
      <c r="C79" s="51">
        <v>8</v>
      </c>
      <c r="D79" s="51">
        <v>0</v>
      </c>
      <c r="E79" s="51">
        <v>8</v>
      </c>
    </row>
    <row r="80" spans="1:5" ht="30" customHeight="1">
      <c r="A80" s="50" t="s">
        <v>73</v>
      </c>
      <c r="B80" s="52" t="s">
        <v>74</v>
      </c>
      <c r="C80" s="51">
        <v>8</v>
      </c>
      <c r="D80" s="51">
        <v>0</v>
      </c>
      <c r="E80" s="51">
        <v>8</v>
      </c>
    </row>
    <row r="81" spans="1:5" ht="30" customHeight="1">
      <c r="A81" s="50" t="s">
        <v>304</v>
      </c>
      <c r="B81" s="52" t="s">
        <v>305</v>
      </c>
      <c r="C81" s="51">
        <v>7</v>
      </c>
      <c r="D81" s="51">
        <v>0</v>
      </c>
      <c r="E81" s="51">
        <v>7</v>
      </c>
    </row>
    <row r="82" spans="1:5" ht="30" customHeight="1">
      <c r="A82" s="50"/>
      <c r="B82" s="52" t="s">
        <v>273</v>
      </c>
      <c r="C82" s="51">
        <v>7</v>
      </c>
      <c r="D82" s="51">
        <v>0</v>
      </c>
      <c r="E82" s="51">
        <v>7</v>
      </c>
    </row>
    <row r="83" spans="1:5" ht="30" customHeight="1">
      <c r="A83" s="50" t="s">
        <v>274</v>
      </c>
      <c r="B83" s="52" t="s">
        <v>275</v>
      </c>
      <c r="C83" s="51">
        <v>7</v>
      </c>
      <c r="D83" s="51">
        <v>0</v>
      </c>
      <c r="E83" s="51">
        <v>7</v>
      </c>
    </row>
    <row r="84" spans="1:5" ht="30" customHeight="1">
      <c r="A84" s="50" t="s">
        <v>73</v>
      </c>
      <c r="B84" s="52" t="s">
        <v>74</v>
      </c>
      <c r="C84" s="51">
        <v>7</v>
      </c>
      <c r="D84" s="51">
        <v>0</v>
      </c>
      <c r="E84" s="51">
        <v>7</v>
      </c>
    </row>
    <row r="85" spans="1:5" ht="30" customHeight="1">
      <c r="A85" s="50" t="s">
        <v>306</v>
      </c>
      <c r="B85" s="52" t="s">
        <v>307</v>
      </c>
      <c r="C85" s="51">
        <v>2</v>
      </c>
      <c r="D85" s="51">
        <v>0</v>
      </c>
      <c r="E85" s="51">
        <v>2</v>
      </c>
    </row>
    <row r="86" spans="1:5" ht="30" customHeight="1">
      <c r="A86" s="50"/>
      <c r="B86" s="52" t="s">
        <v>273</v>
      </c>
      <c r="C86" s="51">
        <v>2</v>
      </c>
      <c r="D86" s="51">
        <v>0</v>
      </c>
      <c r="E86" s="51">
        <v>2</v>
      </c>
    </row>
    <row r="87" spans="1:5" ht="30" customHeight="1">
      <c r="A87" s="50" t="s">
        <v>274</v>
      </c>
      <c r="B87" s="52" t="s">
        <v>275</v>
      </c>
      <c r="C87" s="51">
        <v>2</v>
      </c>
      <c r="D87" s="51">
        <v>0</v>
      </c>
      <c r="E87" s="51">
        <v>2</v>
      </c>
    </row>
    <row r="88" spans="1:5" ht="30" customHeight="1">
      <c r="A88" s="50" t="s">
        <v>73</v>
      </c>
      <c r="B88" s="52" t="s">
        <v>74</v>
      </c>
      <c r="C88" s="51">
        <v>2</v>
      </c>
      <c r="D88" s="51">
        <v>0</v>
      </c>
      <c r="E88" s="51">
        <v>2</v>
      </c>
    </row>
    <row r="89" spans="1:5" ht="30" customHeight="1">
      <c r="A89" s="50" t="s">
        <v>308</v>
      </c>
      <c r="B89" s="52" t="s">
        <v>309</v>
      </c>
      <c r="C89" s="51">
        <v>11.12</v>
      </c>
      <c r="D89" s="51">
        <v>0</v>
      </c>
      <c r="E89" s="51">
        <v>11.12</v>
      </c>
    </row>
    <row r="90" spans="1:5" ht="30" customHeight="1">
      <c r="A90" s="50"/>
      <c r="B90" s="52" t="s">
        <v>273</v>
      </c>
      <c r="C90" s="51">
        <v>11.12</v>
      </c>
      <c r="D90" s="51">
        <v>0</v>
      </c>
      <c r="E90" s="51">
        <v>11.12</v>
      </c>
    </row>
    <row r="91" spans="1:5" ht="30" customHeight="1">
      <c r="A91" s="50" t="s">
        <v>274</v>
      </c>
      <c r="B91" s="52" t="s">
        <v>275</v>
      </c>
      <c r="C91" s="51">
        <v>11.12</v>
      </c>
      <c r="D91" s="51">
        <v>0</v>
      </c>
      <c r="E91" s="51">
        <v>11.12</v>
      </c>
    </row>
    <row r="92" spans="1:5" ht="30" customHeight="1">
      <c r="A92" s="50" t="s">
        <v>73</v>
      </c>
      <c r="B92" s="52" t="s">
        <v>74</v>
      </c>
      <c r="C92" s="51">
        <v>11.12</v>
      </c>
      <c r="D92" s="51">
        <v>0</v>
      </c>
      <c r="E92" s="51">
        <v>11.12</v>
      </c>
    </row>
    <row r="93" spans="1:5" ht="30" customHeight="1">
      <c r="A93" s="50" t="s">
        <v>310</v>
      </c>
      <c r="B93" s="52" t="s">
        <v>311</v>
      </c>
      <c r="C93" s="51">
        <v>1.66</v>
      </c>
      <c r="D93" s="51">
        <v>0</v>
      </c>
      <c r="E93" s="51">
        <v>1.66</v>
      </c>
    </row>
    <row r="94" spans="1:5" ht="30" customHeight="1">
      <c r="A94" s="50"/>
      <c r="B94" s="52" t="s">
        <v>273</v>
      </c>
      <c r="C94" s="51">
        <v>1.66</v>
      </c>
      <c r="D94" s="51">
        <v>0</v>
      </c>
      <c r="E94" s="51">
        <v>1.66</v>
      </c>
    </row>
    <row r="95" spans="1:5" ht="30" customHeight="1">
      <c r="A95" s="50" t="s">
        <v>274</v>
      </c>
      <c r="B95" s="52" t="s">
        <v>275</v>
      </c>
      <c r="C95" s="51">
        <v>1.66</v>
      </c>
      <c r="D95" s="51">
        <v>0</v>
      </c>
      <c r="E95" s="51">
        <v>1.66</v>
      </c>
    </row>
    <row r="96" spans="1:5" ht="30" customHeight="1">
      <c r="A96" s="50" t="s">
        <v>73</v>
      </c>
      <c r="B96" s="52" t="s">
        <v>74</v>
      </c>
      <c r="C96" s="51">
        <v>1.66</v>
      </c>
      <c r="D96" s="51">
        <v>0</v>
      </c>
      <c r="E96" s="51">
        <v>1.66</v>
      </c>
    </row>
    <row r="97" spans="1:5" ht="30" customHeight="1">
      <c r="A97" s="50" t="s">
        <v>15</v>
      </c>
      <c r="B97" s="52" t="s">
        <v>16</v>
      </c>
      <c r="C97" s="51">
        <v>0</v>
      </c>
      <c r="D97" s="51">
        <v>0</v>
      </c>
      <c r="E97" s="51">
        <v>0</v>
      </c>
    </row>
    <row r="98" spans="1:5" ht="30" customHeight="1">
      <c r="A98" s="50"/>
      <c r="B98" s="52" t="s">
        <v>273</v>
      </c>
      <c r="C98" s="51">
        <v>0</v>
      </c>
      <c r="D98" s="51">
        <v>0</v>
      </c>
      <c r="E98" s="51">
        <v>0</v>
      </c>
    </row>
    <row r="99" spans="1:5" ht="30" customHeight="1">
      <c r="A99" s="50" t="s">
        <v>274</v>
      </c>
      <c r="B99" s="52" t="s">
        <v>275</v>
      </c>
      <c r="C99" s="51">
        <v>0</v>
      </c>
      <c r="D99" s="51">
        <v>0</v>
      </c>
      <c r="E99" s="51">
        <v>0</v>
      </c>
    </row>
    <row r="100" spans="1:5" ht="30" customHeight="1">
      <c r="A100" s="50" t="s">
        <v>73</v>
      </c>
      <c r="B100" s="52" t="s">
        <v>74</v>
      </c>
      <c r="C100" s="51">
        <v>0</v>
      </c>
      <c r="D100" s="51">
        <v>0</v>
      </c>
      <c r="E100" s="51">
        <v>0</v>
      </c>
    </row>
    <row r="101" spans="1:5" ht="30" customHeight="1">
      <c r="A101" s="50" t="s">
        <v>312</v>
      </c>
      <c r="B101" s="52" t="s">
        <v>313</v>
      </c>
      <c r="C101" s="51">
        <v>1</v>
      </c>
      <c r="D101" s="51">
        <v>0</v>
      </c>
      <c r="E101" s="51">
        <v>1</v>
      </c>
    </row>
    <row r="102" spans="1:5" ht="30" customHeight="1">
      <c r="A102" s="50"/>
      <c r="B102" s="52" t="s">
        <v>273</v>
      </c>
      <c r="C102" s="51">
        <v>1</v>
      </c>
      <c r="D102" s="51">
        <v>0</v>
      </c>
      <c r="E102" s="51">
        <v>1</v>
      </c>
    </row>
    <row r="103" spans="1:5" ht="30" customHeight="1">
      <c r="A103" s="50" t="s">
        <v>274</v>
      </c>
      <c r="B103" s="52" t="s">
        <v>275</v>
      </c>
      <c r="C103" s="51">
        <v>1</v>
      </c>
      <c r="D103" s="51">
        <v>0</v>
      </c>
      <c r="E103" s="51">
        <v>1</v>
      </c>
    </row>
    <row r="104" spans="1:5" ht="30" customHeight="1">
      <c r="A104" s="50" t="s">
        <v>73</v>
      </c>
      <c r="B104" s="52" t="s">
        <v>74</v>
      </c>
      <c r="C104" s="51">
        <v>1</v>
      </c>
      <c r="D104" s="51">
        <v>0</v>
      </c>
      <c r="E104" s="51">
        <v>1</v>
      </c>
    </row>
    <row r="105" spans="1:5" ht="30" customHeight="1">
      <c r="A105" s="50" t="s">
        <v>314</v>
      </c>
      <c r="B105" s="52" t="s">
        <v>315</v>
      </c>
      <c r="C105" s="51">
        <v>0</v>
      </c>
      <c r="D105" s="51">
        <v>0</v>
      </c>
      <c r="E105" s="51">
        <v>0</v>
      </c>
    </row>
    <row r="106" spans="1:5" ht="30" customHeight="1">
      <c r="A106" s="50"/>
      <c r="B106" s="52" t="s">
        <v>273</v>
      </c>
      <c r="C106" s="51">
        <v>0</v>
      </c>
      <c r="D106" s="51">
        <v>0</v>
      </c>
      <c r="E106" s="51">
        <v>0</v>
      </c>
    </row>
    <row r="107" spans="1:5" ht="30" customHeight="1">
      <c r="A107" s="50" t="s">
        <v>274</v>
      </c>
      <c r="B107" s="52" t="s">
        <v>275</v>
      </c>
      <c r="C107" s="51">
        <v>0</v>
      </c>
      <c r="D107" s="51">
        <v>0</v>
      </c>
      <c r="E107" s="51">
        <v>0</v>
      </c>
    </row>
    <row r="108" spans="1:5" ht="30" customHeight="1">
      <c r="A108" s="50" t="s">
        <v>73</v>
      </c>
      <c r="B108" s="52" t="s">
        <v>74</v>
      </c>
      <c r="C108" s="51">
        <v>0</v>
      </c>
      <c r="D108" s="51">
        <v>0</v>
      </c>
      <c r="E108" s="51">
        <v>0</v>
      </c>
    </row>
    <row r="109" spans="1:5" ht="30" customHeight="1">
      <c r="A109" s="50" t="s">
        <v>316</v>
      </c>
      <c r="B109" s="52" t="s">
        <v>317</v>
      </c>
      <c r="C109" s="51">
        <v>13.41</v>
      </c>
      <c r="D109" s="51">
        <v>0</v>
      </c>
      <c r="E109" s="51">
        <v>13.41</v>
      </c>
    </row>
    <row r="110" spans="1:5" ht="30" customHeight="1">
      <c r="A110" s="50"/>
      <c r="B110" s="52" t="s">
        <v>273</v>
      </c>
      <c r="C110" s="51">
        <v>13.41</v>
      </c>
      <c r="D110" s="51">
        <v>0</v>
      </c>
      <c r="E110" s="51">
        <v>13.41</v>
      </c>
    </row>
    <row r="111" spans="1:5" ht="30" customHeight="1">
      <c r="A111" s="50" t="s">
        <v>274</v>
      </c>
      <c r="B111" s="52" t="s">
        <v>275</v>
      </c>
      <c r="C111" s="51">
        <v>13.41</v>
      </c>
      <c r="D111" s="51">
        <v>0</v>
      </c>
      <c r="E111" s="51">
        <v>13.41</v>
      </c>
    </row>
    <row r="112" spans="1:5" ht="30" customHeight="1">
      <c r="A112" s="50" t="s">
        <v>73</v>
      </c>
      <c r="B112" s="52" t="s">
        <v>74</v>
      </c>
      <c r="C112" s="51">
        <v>13.41</v>
      </c>
      <c r="D112" s="51">
        <v>0</v>
      </c>
      <c r="E112" s="51">
        <v>13.41</v>
      </c>
    </row>
    <row r="113" spans="1:5" ht="30" customHeight="1">
      <c r="A113" s="50" t="s">
        <v>318</v>
      </c>
      <c r="B113" s="52" t="s">
        <v>319</v>
      </c>
      <c r="C113" s="51">
        <v>16.760000000000002</v>
      </c>
      <c r="D113" s="51">
        <v>0</v>
      </c>
      <c r="E113" s="51">
        <v>16.760000000000002</v>
      </c>
    </row>
    <row r="114" spans="1:5" ht="30" customHeight="1">
      <c r="A114" s="50"/>
      <c r="B114" s="52" t="s">
        <v>273</v>
      </c>
      <c r="C114" s="51">
        <v>16.760000000000002</v>
      </c>
      <c r="D114" s="51">
        <v>0</v>
      </c>
      <c r="E114" s="51">
        <v>16.760000000000002</v>
      </c>
    </row>
    <row r="115" spans="1:5" ht="30" customHeight="1">
      <c r="A115" s="50" t="s">
        <v>274</v>
      </c>
      <c r="B115" s="52" t="s">
        <v>275</v>
      </c>
      <c r="C115" s="51">
        <v>16.760000000000002</v>
      </c>
      <c r="D115" s="51">
        <v>0</v>
      </c>
      <c r="E115" s="51">
        <v>16.760000000000002</v>
      </c>
    </row>
    <row r="116" spans="1:5" ht="30" customHeight="1">
      <c r="A116" s="50" t="s">
        <v>73</v>
      </c>
      <c r="B116" s="52" t="s">
        <v>74</v>
      </c>
      <c r="C116" s="51">
        <v>16.760000000000002</v>
      </c>
      <c r="D116" s="51">
        <v>0</v>
      </c>
      <c r="E116" s="51">
        <v>16.760000000000002</v>
      </c>
    </row>
    <row r="117" spans="1:5" ht="30" customHeight="1">
      <c r="A117" s="50" t="s">
        <v>318</v>
      </c>
      <c r="B117" s="52" t="s">
        <v>320</v>
      </c>
      <c r="C117" s="51">
        <v>34.08</v>
      </c>
      <c r="D117" s="51">
        <v>0</v>
      </c>
      <c r="E117" s="51">
        <v>34.08</v>
      </c>
    </row>
    <row r="118" spans="1:5" ht="30" customHeight="1">
      <c r="A118" s="50"/>
      <c r="B118" s="52" t="s">
        <v>273</v>
      </c>
      <c r="C118" s="51">
        <v>34.08</v>
      </c>
      <c r="D118" s="51">
        <v>0</v>
      </c>
      <c r="E118" s="51">
        <v>34.08</v>
      </c>
    </row>
    <row r="119" spans="1:5" ht="30" customHeight="1">
      <c r="A119" s="50" t="s">
        <v>274</v>
      </c>
      <c r="B119" s="52" t="s">
        <v>275</v>
      </c>
      <c r="C119" s="51">
        <v>34.08</v>
      </c>
      <c r="D119" s="51">
        <v>0</v>
      </c>
      <c r="E119" s="51">
        <v>34.08</v>
      </c>
    </row>
    <row r="120" spans="1:5" ht="30" customHeight="1">
      <c r="A120" s="50" t="s">
        <v>73</v>
      </c>
      <c r="B120" s="52" t="s">
        <v>74</v>
      </c>
      <c r="C120" s="51">
        <v>34.08</v>
      </c>
      <c r="D120" s="51">
        <v>0</v>
      </c>
      <c r="E120" s="51">
        <v>34.08</v>
      </c>
    </row>
    <row r="121" spans="1:5" ht="30" customHeight="1">
      <c r="A121" s="50" t="s">
        <v>321</v>
      </c>
      <c r="B121" s="52" t="s">
        <v>322</v>
      </c>
      <c r="C121" s="51">
        <v>0</v>
      </c>
      <c r="D121" s="51">
        <v>0</v>
      </c>
      <c r="E121" s="51">
        <v>0</v>
      </c>
    </row>
    <row r="122" spans="1:5" ht="30" customHeight="1">
      <c r="A122" s="50"/>
      <c r="B122" s="52" t="s">
        <v>273</v>
      </c>
      <c r="C122" s="51">
        <v>0</v>
      </c>
      <c r="D122" s="51">
        <v>0</v>
      </c>
      <c r="E122" s="51">
        <v>0</v>
      </c>
    </row>
    <row r="123" spans="1:5" ht="30" customHeight="1">
      <c r="A123" s="50" t="s">
        <v>274</v>
      </c>
      <c r="B123" s="52" t="s">
        <v>275</v>
      </c>
      <c r="C123" s="51">
        <v>0</v>
      </c>
      <c r="D123" s="51">
        <v>0</v>
      </c>
      <c r="E123" s="51">
        <v>0</v>
      </c>
    </row>
    <row r="124" spans="1:5" ht="30" customHeight="1">
      <c r="A124" s="50" t="s">
        <v>73</v>
      </c>
      <c r="B124" s="52" t="s">
        <v>74</v>
      </c>
      <c r="C124" s="51">
        <v>0</v>
      </c>
      <c r="D124" s="51">
        <v>0</v>
      </c>
      <c r="E124" s="51">
        <v>0</v>
      </c>
    </row>
    <row r="125" spans="1:5" ht="30" customHeight="1">
      <c r="A125" s="50" t="s">
        <v>323</v>
      </c>
      <c r="B125" s="52" t="s">
        <v>324</v>
      </c>
      <c r="C125" s="51">
        <v>13.36</v>
      </c>
      <c r="D125" s="51">
        <v>0</v>
      </c>
      <c r="E125" s="51">
        <v>13.36</v>
      </c>
    </row>
    <row r="126" spans="1:5" ht="30" customHeight="1">
      <c r="A126" s="50"/>
      <c r="B126" s="52" t="s">
        <v>273</v>
      </c>
      <c r="C126" s="51">
        <v>13.36</v>
      </c>
      <c r="D126" s="51">
        <v>0</v>
      </c>
      <c r="E126" s="51">
        <v>13.36</v>
      </c>
    </row>
    <row r="127" spans="1:5" ht="30" customHeight="1">
      <c r="A127" s="50" t="s">
        <v>274</v>
      </c>
      <c r="B127" s="52" t="s">
        <v>275</v>
      </c>
      <c r="C127" s="51">
        <v>13.36</v>
      </c>
      <c r="D127" s="51">
        <v>0</v>
      </c>
      <c r="E127" s="51">
        <v>13.36</v>
      </c>
    </row>
    <row r="128" spans="1:5" ht="30" customHeight="1">
      <c r="A128" s="50" t="s">
        <v>73</v>
      </c>
      <c r="B128" s="52" t="s">
        <v>74</v>
      </c>
      <c r="C128" s="51">
        <v>13.36</v>
      </c>
      <c r="D128" s="51">
        <v>0</v>
      </c>
      <c r="E128" s="51">
        <v>13.36</v>
      </c>
    </row>
    <row r="129" spans="1:5" ht="30" customHeight="1">
      <c r="A129" s="50" t="s">
        <v>325</v>
      </c>
      <c r="B129" s="52" t="s">
        <v>326</v>
      </c>
      <c r="C129" s="51">
        <v>0.16</v>
      </c>
      <c r="D129" s="51">
        <v>0</v>
      </c>
      <c r="E129" s="51">
        <v>0.16</v>
      </c>
    </row>
    <row r="130" spans="1:5" ht="30" customHeight="1">
      <c r="A130" s="50"/>
      <c r="B130" s="52" t="s">
        <v>273</v>
      </c>
      <c r="C130" s="51">
        <v>0.16</v>
      </c>
      <c r="D130" s="51">
        <v>0</v>
      </c>
      <c r="E130" s="51">
        <v>0.16</v>
      </c>
    </row>
    <row r="131" spans="1:5" ht="30" customHeight="1">
      <c r="A131" s="50" t="s">
        <v>274</v>
      </c>
      <c r="B131" s="52" t="s">
        <v>275</v>
      </c>
      <c r="C131" s="51">
        <v>0.16</v>
      </c>
      <c r="D131" s="51">
        <v>0</v>
      </c>
      <c r="E131" s="51">
        <v>0.16</v>
      </c>
    </row>
    <row r="132" spans="1:5" ht="30" customHeight="1">
      <c r="A132" s="50" t="s">
        <v>73</v>
      </c>
      <c r="B132" s="52" t="s">
        <v>74</v>
      </c>
      <c r="C132" s="51">
        <v>0.16</v>
      </c>
      <c r="D132" s="51">
        <v>0</v>
      </c>
      <c r="E132" s="51">
        <v>0.16</v>
      </c>
    </row>
    <row r="133" spans="1:5" ht="30" customHeight="1">
      <c r="A133" s="50" t="s">
        <v>327</v>
      </c>
      <c r="B133" s="52" t="s">
        <v>328</v>
      </c>
      <c r="C133" s="51">
        <v>0</v>
      </c>
      <c r="D133" s="51">
        <v>0</v>
      </c>
      <c r="E133" s="51">
        <v>0</v>
      </c>
    </row>
    <row r="134" spans="1:5" ht="30" customHeight="1">
      <c r="A134" s="50"/>
      <c r="B134" s="52" t="s">
        <v>273</v>
      </c>
      <c r="C134" s="51">
        <v>0</v>
      </c>
      <c r="D134" s="51">
        <v>0</v>
      </c>
      <c r="E134" s="51">
        <v>0</v>
      </c>
    </row>
    <row r="135" spans="1:5" ht="30" customHeight="1">
      <c r="A135" s="50" t="s">
        <v>274</v>
      </c>
      <c r="B135" s="52" t="s">
        <v>275</v>
      </c>
      <c r="C135" s="51">
        <v>0</v>
      </c>
      <c r="D135" s="51">
        <v>0</v>
      </c>
      <c r="E135" s="51">
        <v>0</v>
      </c>
    </row>
    <row r="136" spans="1:5" ht="30" customHeight="1">
      <c r="A136" s="50" t="s">
        <v>73</v>
      </c>
      <c r="B136" s="52" t="s">
        <v>74</v>
      </c>
      <c r="C136" s="51">
        <v>0</v>
      </c>
      <c r="D136" s="51">
        <v>0</v>
      </c>
      <c r="E136" s="51">
        <v>0</v>
      </c>
    </row>
    <row r="137" spans="1:5" ht="30" customHeight="1">
      <c r="A137" s="50" t="s">
        <v>329</v>
      </c>
      <c r="B137" s="52" t="s">
        <v>330</v>
      </c>
      <c r="C137" s="51">
        <v>1.71</v>
      </c>
      <c r="D137" s="51">
        <v>1.71</v>
      </c>
      <c r="E137" s="51">
        <v>0</v>
      </c>
    </row>
    <row r="138" spans="1:5" ht="30" customHeight="1">
      <c r="A138" s="50" t="s">
        <v>83</v>
      </c>
      <c r="B138" s="52" t="s">
        <v>84</v>
      </c>
      <c r="C138" s="51">
        <v>1.71</v>
      </c>
      <c r="D138" s="51">
        <v>1.71</v>
      </c>
      <c r="E138" s="51">
        <v>0</v>
      </c>
    </row>
    <row r="139" spans="1:5" ht="30" customHeight="1">
      <c r="A139" s="50"/>
      <c r="B139" s="52" t="s">
        <v>273</v>
      </c>
      <c r="C139" s="51">
        <v>1.71</v>
      </c>
      <c r="D139" s="51">
        <v>1.71</v>
      </c>
      <c r="E139" s="51">
        <v>0</v>
      </c>
    </row>
    <row r="140" spans="1:5" ht="30" customHeight="1">
      <c r="A140" s="50" t="s">
        <v>274</v>
      </c>
      <c r="B140" s="52" t="s">
        <v>275</v>
      </c>
      <c r="C140" s="51">
        <v>1.71</v>
      </c>
      <c r="D140" s="51">
        <v>1.71</v>
      </c>
      <c r="E140" s="51">
        <v>0</v>
      </c>
    </row>
    <row r="141" spans="1:5" ht="30" customHeight="1">
      <c r="A141" s="50" t="s">
        <v>73</v>
      </c>
      <c r="B141" s="52" t="s">
        <v>74</v>
      </c>
      <c r="C141" s="51">
        <v>1.71</v>
      </c>
      <c r="D141" s="51">
        <v>1.71</v>
      </c>
      <c r="E141" s="51">
        <v>0</v>
      </c>
    </row>
    <row r="142" spans="1:5" ht="30" customHeight="1">
      <c r="A142" s="50" t="s">
        <v>85</v>
      </c>
      <c r="B142" s="52" t="s">
        <v>86</v>
      </c>
      <c r="C142" s="51">
        <v>21</v>
      </c>
      <c r="D142" s="51">
        <v>0</v>
      </c>
      <c r="E142" s="51">
        <v>21</v>
      </c>
    </row>
    <row r="143" spans="1:5" ht="30" customHeight="1">
      <c r="A143" s="50" t="s">
        <v>87</v>
      </c>
      <c r="B143" s="52" t="s">
        <v>88</v>
      </c>
      <c r="C143" s="51">
        <v>16</v>
      </c>
      <c r="D143" s="51">
        <v>0</v>
      </c>
      <c r="E143" s="51">
        <v>16</v>
      </c>
    </row>
    <row r="144" spans="1:5" ht="30" customHeight="1">
      <c r="A144" s="50"/>
      <c r="B144" s="52" t="s">
        <v>273</v>
      </c>
      <c r="C144" s="51">
        <v>16</v>
      </c>
      <c r="D144" s="51">
        <v>0</v>
      </c>
      <c r="E144" s="51">
        <v>16</v>
      </c>
    </row>
    <row r="145" spans="1:5" ht="30" customHeight="1">
      <c r="A145" s="50" t="s">
        <v>274</v>
      </c>
      <c r="B145" s="52" t="s">
        <v>275</v>
      </c>
      <c r="C145" s="51">
        <v>16</v>
      </c>
      <c r="D145" s="51">
        <v>0</v>
      </c>
      <c r="E145" s="51">
        <v>16</v>
      </c>
    </row>
    <row r="146" spans="1:5" ht="30" customHeight="1">
      <c r="A146" s="50" t="s">
        <v>73</v>
      </c>
      <c r="B146" s="52" t="s">
        <v>74</v>
      </c>
      <c r="C146" s="51">
        <v>16</v>
      </c>
      <c r="D146" s="51">
        <v>0</v>
      </c>
      <c r="E146" s="51">
        <v>16</v>
      </c>
    </row>
    <row r="147" spans="1:5" ht="30" customHeight="1">
      <c r="A147" s="50" t="s">
        <v>89</v>
      </c>
      <c r="B147" s="52" t="s">
        <v>90</v>
      </c>
      <c r="C147" s="51">
        <v>0</v>
      </c>
      <c r="D147" s="51">
        <v>0</v>
      </c>
      <c r="E147" s="51">
        <v>0</v>
      </c>
    </row>
    <row r="148" spans="1:5" ht="30" customHeight="1">
      <c r="A148" s="50"/>
      <c r="B148" s="52" t="s">
        <v>273</v>
      </c>
      <c r="C148" s="51">
        <v>0</v>
      </c>
      <c r="D148" s="51">
        <v>0</v>
      </c>
      <c r="E148" s="51">
        <v>0</v>
      </c>
    </row>
    <row r="149" spans="1:5" ht="30" customHeight="1">
      <c r="A149" s="50" t="s">
        <v>274</v>
      </c>
      <c r="B149" s="52" t="s">
        <v>275</v>
      </c>
      <c r="C149" s="51">
        <v>0</v>
      </c>
      <c r="D149" s="51">
        <v>0</v>
      </c>
      <c r="E149" s="51">
        <v>0</v>
      </c>
    </row>
    <row r="150" spans="1:5" ht="30" customHeight="1">
      <c r="A150" s="50" t="s">
        <v>73</v>
      </c>
      <c r="B150" s="52" t="s">
        <v>74</v>
      </c>
      <c r="C150" s="51">
        <v>0</v>
      </c>
      <c r="D150" s="51">
        <v>0</v>
      </c>
      <c r="E150" s="51">
        <v>0</v>
      </c>
    </row>
    <row r="151" spans="1:5" ht="30" customHeight="1">
      <c r="A151" s="50" t="s">
        <v>91</v>
      </c>
      <c r="B151" s="52" t="s">
        <v>92</v>
      </c>
      <c r="C151" s="51">
        <v>5</v>
      </c>
      <c r="D151" s="51">
        <v>0</v>
      </c>
      <c r="E151" s="51">
        <v>5</v>
      </c>
    </row>
    <row r="152" spans="1:5" ht="30" customHeight="1">
      <c r="A152" s="50"/>
      <c r="B152" s="52" t="s">
        <v>273</v>
      </c>
      <c r="C152" s="51">
        <v>5</v>
      </c>
      <c r="D152" s="51">
        <v>0</v>
      </c>
      <c r="E152" s="51">
        <v>5</v>
      </c>
    </row>
    <row r="153" spans="1:5" ht="30" customHeight="1">
      <c r="A153" s="50" t="s">
        <v>274</v>
      </c>
      <c r="B153" s="52" t="s">
        <v>275</v>
      </c>
      <c r="C153" s="51">
        <v>5</v>
      </c>
      <c r="D153" s="51">
        <v>0</v>
      </c>
      <c r="E153" s="51">
        <v>5</v>
      </c>
    </row>
    <row r="154" spans="1:5" ht="30" customHeight="1">
      <c r="A154" s="50" t="s">
        <v>73</v>
      </c>
      <c r="B154" s="52" t="s">
        <v>74</v>
      </c>
      <c r="C154" s="51">
        <v>5</v>
      </c>
      <c r="D154" s="51">
        <v>0</v>
      </c>
      <c r="E154" s="51">
        <v>5</v>
      </c>
    </row>
    <row r="155" spans="1:5" ht="14.1" customHeight="1">
      <c r="A155"/>
      <c r="B155"/>
      <c r="C155"/>
      <c r="D155"/>
      <c r="E155"/>
    </row>
    <row r="156" spans="1:5" ht="14.1" customHeight="1">
      <c r="A156"/>
      <c r="B156"/>
      <c r="C156"/>
      <c r="D156"/>
      <c r="E156"/>
    </row>
    <row r="157" spans="1:5" ht="30" customHeight="1">
      <c r="A157"/>
      <c r="B157"/>
      <c r="C157"/>
      <c r="D157"/>
      <c r="E157"/>
    </row>
    <row r="158" spans="1:5" ht="30" customHeight="1">
      <c r="A158"/>
      <c r="B158"/>
      <c r="C158"/>
      <c r="D158"/>
      <c r="E158"/>
    </row>
    <row r="159" spans="1:5" ht="30" customHeight="1">
      <c r="A159"/>
      <c r="B159"/>
      <c r="C159"/>
      <c r="D159"/>
      <c r="E159"/>
    </row>
    <row r="160" spans="1:5" ht="30" customHeight="1">
      <c r="A160"/>
      <c r="B160"/>
      <c r="C160"/>
      <c r="D160"/>
      <c r="E160"/>
    </row>
    <row r="161" spans="1:5" ht="30" customHeight="1">
      <c r="A161"/>
      <c r="B161"/>
      <c r="C161"/>
      <c r="D161"/>
      <c r="E161"/>
    </row>
    <row r="162" spans="1:5" ht="30" customHeight="1">
      <c r="A162"/>
      <c r="B162"/>
      <c r="C162"/>
      <c r="D162"/>
      <c r="E162"/>
    </row>
    <row r="163" spans="1:5" ht="30" customHeight="1">
      <c r="A163"/>
      <c r="B163"/>
      <c r="C163"/>
      <c r="D163"/>
      <c r="E163"/>
    </row>
    <row r="164" spans="1:5" ht="30" customHeight="1">
      <c r="A164"/>
      <c r="B164"/>
      <c r="C164"/>
      <c r="D164"/>
      <c r="E164"/>
    </row>
    <row r="165" spans="1:5" ht="30" customHeight="1">
      <c r="A165"/>
      <c r="B165"/>
      <c r="C165"/>
      <c r="D165"/>
      <c r="E165"/>
    </row>
    <row r="166" spans="1:5" ht="14.1" customHeight="1">
      <c r="A166"/>
      <c r="B166"/>
      <c r="C166"/>
      <c r="D166"/>
      <c r="E166"/>
    </row>
    <row r="167" spans="1:5" ht="14.1" customHeight="1">
      <c r="A167"/>
      <c r="B167"/>
      <c r="C167"/>
      <c r="D167"/>
      <c r="E167"/>
    </row>
    <row r="168" spans="1:5" ht="13.5">
      <c r="A168"/>
      <c r="B168"/>
      <c r="C168"/>
      <c r="D168"/>
      <c r="E168"/>
    </row>
    <row r="169" spans="1:5" ht="13.5">
      <c r="A169"/>
      <c r="B169"/>
      <c r="C169"/>
      <c r="D169"/>
      <c r="E169"/>
    </row>
    <row r="170" spans="1:5" ht="13.5">
      <c r="A170"/>
      <c r="B170"/>
      <c r="C170"/>
      <c r="D170"/>
      <c r="E170"/>
    </row>
  </sheetData>
  <sheetProtection formatCells="0" formatColumns="0" formatRows="0"/>
  <mergeCells count="4">
    <mergeCell ref="A2:E2"/>
    <mergeCell ref="A4:B4"/>
    <mergeCell ref="C4:E4"/>
    <mergeCell ref="A3:C3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>
      <selection activeCell="C7" sqref="C7"/>
    </sheetView>
  </sheetViews>
  <sheetFormatPr defaultColWidth="9" defaultRowHeight="13.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4.1" customHeight="1">
      <c r="A1" s="63" t="s">
        <v>331</v>
      </c>
    </row>
    <row r="2" spans="1:5" ht="45.75" customHeight="1">
      <c r="A2" s="112" t="s">
        <v>238</v>
      </c>
      <c r="B2" s="112"/>
      <c r="C2" s="112"/>
      <c r="D2" s="112"/>
      <c r="E2" s="112"/>
    </row>
    <row r="3" spans="1:5" ht="28.35" customHeight="1">
      <c r="A3" s="120" t="s">
        <v>94</v>
      </c>
      <c r="B3" s="121"/>
      <c r="C3" s="1"/>
      <c r="D3" s="1"/>
      <c r="E3" s="9" t="s">
        <v>95</v>
      </c>
    </row>
    <row r="4" spans="1:5" ht="21.95" customHeight="1">
      <c r="A4" s="115" t="s">
        <v>332</v>
      </c>
      <c r="B4" s="117"/>
      <c r="C4" s="115" t="s">
        <v>229</v>
      </c>
      <c r="D4" s="116"/>
      <c r="E4" s="117"/>
    </row>
    <row r="5" spans="1:5" ht="21.95" customHeight="1">
      <c r="A5" s="2" t="s">
        <v>333</v>
      </c>
      <c r="B5" s="3" t="s">
        <v>334</v>
      </c>
      <c r="C5" s="3" t="s">
        <v>112</v>
      </c>
      <c r="D5" s="3" t="s">
        <v>127</v>
      </c>
      <c r="E5" s="10" t="s">
        <v>128</v>
      </c>
    </row>
    <row r="6" spans="1:5" s="61" customFormat="1" ht="27" customHeight="1">
      <c r="A6" s="78"/>
      <c r="B6" s="79" t="s">
        <v>116</v>
      </c>
      <c r="C6" s="83">
        <v>4000</v>
      </c>
      <c r="D6" s="80"/>
      <c r="E6" s="83">
        <v>4000</v>
      </c>
    </row>
    <row r="7" spans="1:5" ht="27" customHeight="1">
      <c r="A7" s="78" t="s">
        <v>367</v>
      </c>
      <c r="B7" s="79" t="s">
        <v>370</v>
      </c>
      <c r="C7" s="83">
        <v>4000</v>
      </c>
      <c r="D7" s="80"/>
      <c r="E7" s="83">
        <v>4000</v>
      </c>
    </row>
    <row r="8" spans="1:5" ht="27" customHeight="1">
      <c r="A8" s="78" t="s">
        <v>368</v>
      </c>
      <c r="B8" s="79" t="s">
        <v>371</v>
      </c>
      <c r="C8" s="83">
        <v>4000</v>
      </c>
      <c r="D8" s="80"/>
      <c r="E8" s="83">
        <v>4000</v>
      </c>
    </row>
    <row r="9" spans="1:5" ht="27" customHeight="1">
      <c r="A9" s="78" t="s">
        <v>369</v>
      </c>
      <c r="B9" s="79" t="s">
        <v>372</v>
      </c>
      <c r="C9" s="83">
        <v>4000</v>
      </c>
      <c r="D9" s="80"/>
      <c r="E9" s="83">
        <v>4000</v>
      </c>
    </row>
    <row r="10" spans="1:5" ht="27" customHeight="1">
      <c r="A10" s="78"/>
      <c r="B10" s="79" t="s">
        <v>249</v>
      </c>
      <c r="C10" s="83">
        <v>4000</v>
      </c>
      <c r="D10" s="80"/>
      <c r="E10" s="83">
        <v>4000</v>
      </c>
    </row>
    <row r="11" spans="1:5" ht="27" customHeight="1">
      <c r="A11" s="78" t="s">
        <v>250</v>
      </c>
      <c r="B11" s="79" t="s">
        <v>251</v>
      </c>
      <c r="C11" s="83">
        <v>4000</v>
      </c>
      <c r="D11" s="80"/>
      <c r="E11" s="83">
        <v>4000</v>
      </c>
    </row>
    <row r="12" spans="1:5" ht="27" customHeight="1">
      <c r="A12" s="78" t="s">
        <v>60</v>
      </c>
      <c r="B12" s="79" t="s">
        <v>61</v>
      </c>
      <c r="C12" s="83">
        <v>4000</v>
      </c>
      <c r="D12" s="83"/>
      <c r="E12" s="83">
        <v>4000</v>
      </c>
    </row>
  </sheetData>
  <sheetProtection formatCells="0" formatColumns="0" formatRows="0"/>
  <mergeCells count="4">
    <mergeCell ref="A2:E2"/>
    <mergeCell ref="A4:B4"/>
    <mergeCell ref="C4:E4"/>
    <mergeCell ref="A3:B3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workbookViewId="0"/>
  </sheetViews>
  <sheetFormatPr defaultColWidth="9" defaultRowHeight="13.5"/>
  <cols>
    <col min="1" max="1" width="64.25" customWidth="1"/>
    <col min="2" max="2" width="44" style="6" customWidth="1"/>
  </cols>
  <sheetData>
    <row r="1" spans="1:2" ht="19.350000000000001" customHeight="1">
      <c r="A1" s="1" t="s">
        <v>8</v>
      </c>
    </row>
    <row r="2" spans="1:2" ht="31.9" customHeight="1">
      <c r="A2" s="112" t="s">
        <v>9</v>
      </c>
      <c r="B2" s="112"/>
    </row>
    <row r="3" spans="1:2" ht="21" customHeight="1">
      <c r="A3" s="47" t="s">
        <v>17</v>
      </c>
      <c r="B3" s="5" t="s">
        <v>95</v>
      </c>
    </row>
    <row r="4" spans="1:2" ht="28.9" customHeight="1">
      <c r="A4" s="7" t="s">
        <v>143</v>
      </c>
      <c r="B4" s="73" t="s">
        <v>5</v>
      </c>
    </row>
    <row r="5" spans="1:2" s="47" customFormat="1" ht="28.9" customHeight="1">
      <c r="A5" s="64" t="s">
        <v>144</v>
      </c>
      <c r="B5" s="55">
        <v>1.66</v>
      </c>
    </row>
    <row r="6" spans="1:2" s="47" customFormat="1" ht="28.9" customHeight="1">
      <c r="A6" s="65" t="s">
        <v>145</v>
      </c>
      <c r="B6" s="55">
        <v>0</v>
      </c>
    </row>
    <row r="7" spans="1:2" s="47" customFormat="1" ht="28.9" customHeight="1">
      <c r="A7" s="65" t="s">
        <v>146</v>
      </c>
      <c r="B7" s="55">
        <v>1.66</v>
      </c>
    </row>
    <row r="8" spans="1:2" s="47" customFormat="1" ht="28.9" customHeight="1">
      <c r="A8" s="65" t="s">
        <v>147</v>
      </c>
      <c r="B8" s="55">
        <v>0</v>
      </c>
    </row>
    <row r="9" spans="1:2" s="47" customFormat="1" ht="28.9" customHeight="1">
      <c r="A9" s="74" t="s">
        <v>10</v>
      </c>
      <c r="B9" s="55">
        <v>0</v>
      </c>
    </row>
    <row r="10" spans="1:2" s="47" customFormat="1" ht="28.9" customHeight="1">
      <c r="A10" s="74" t="s">
        <v>11</v>
      </c>
      <c r="B10" s="55">
        <v>0</v>
      </c>
    </row>
    <row r="11" spans="1:2" ht="28.9" customHeight="1"/>
  </sheetData>
  <sheetProtection formatCells="0" formatColumns="0" formatRows="0"/>
  <mergeCells count="1">
    <mergeCell ref="A2:B2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【07】政府性基金支出!Print_Area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2021-02-02T06:42:10Z</cp:lastPrinted>
  <dcterms:created xsi:type="dcterms:W3CDTF">2018-01-15T03:26:00Z</dcterms:created>
  <dcterms:modified xsi:type="dcterms:W3CDTF">2021-02-09T02:37:09Z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4001766</vt:i4>
  </property>
</Properties>
</file>